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prince\Desktop\Watchtool\CORRA collateral\"/>
    </mc:Choice>
  </mc:AlternateContent>
  <bookViews>
    <workbookView xWindow="0" yWindow="0" windowWidth="11805" windowHeight="3540"/>
  </bookViews>
  <sheets>
    <sheet name="3MCORRA_MARS2019" sheetId="5" r:id="rId1"/>
    <sheet name="3MCORRA_JUIN2019" sheetId="10" r:id="rId2"/>
    <sheet name="3MCORRA_SEPTEMBRE2019" sheetId="13" r:id="rId3"/>
    <sheet name="3MCORRA_DECEMBRRE2019" sheetId="14" r:id="rId4"/>
  </sheets>
  <definedNames>
    <definedName name="_xlnm._FilterDatabase" localSheetId="3" hidden="1">'3MCORRA_DECEMBRRE2019'!#REF!</definedName>
    <definedName name="_xlnm._FilterDatabase" localSheetId="1" hidden="1">'3MCORRA_JUIN2019'!#REF!</definedName>
    <definedName name="_xlnm._FilterDatabase" localSheetId="0" hidden="1">'3MCORRA_MARS2019'!#REF!</definedName>
    <definedName name="_xlnm._FilterDatabase" localSheetId="2" hidden="1">'3MCORRA_SEPTEMBRE2019'!#REF!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6" i="13" l="1"/>
  <c r="D64" i="14" l="1"/>
  <c r="C63" i="14"/>
  <c r="E63" i="14" s="1"/>
  <c r="E62" i="14"/>
  <c r="C62" i="14"/>
  <c r="C61" i="14"/>
  <c r="E61" i="14" s="1"/>
  <c r="C60" i="14"/>
  <c r="E60" i="14" s="1"/>
  <c r="E59" i="14"/>
  <c r="C59" i="14"/>
  <c r="C58" i="14"/>
  <c r="E58" i="14" s="1"/>
  <c r="C57" i="14"/>
  <c r="E57" i="14" s="1"/>
  <c r="C56" i="14"/>
  <c r="E56" i="14" s="1"/>
  <c r="C55" i="14"/>
  <c r="E55" i="14" s="1"/>
  <c r="C54" i="14"/>
  <c r="E54" i="14" s="1"/>
  <c r="C53" i="14"/>
  <c r="E53" i="14" s="1"/>
  <c r="C52" i="14"/>
  <c r="E52" i="14" s="1"/>
  <c r="C51" i="14"/>
  <c r="E51" i="14" s="1"/>
  <c r="C50" i="14"/>
  <c r="E50" i="14" s="1"/>
  <c r="C49" i="14"/>
  <c r="E49" i="14" s="1"/>
  <c r="C48" i="14"/>
  <c r="E48" i="14" s="1"/>
  <c r="C47" i="14"/>
  <c r="E47" i="14" s="1"/>
  <c r="C46" i="14"/>
  <c r="E46" i="14" s="1"/>
  <c r="C45" i="14"/>
  <c r="E45" i="14" s="1"/>
  <c r="C44" i="14"/>
  <c r="E44" i="14" s="1"/>
  <c r="C43" i="14"/>
  <c r="E43" i="14" s="1"/>
  <c r="E42" i="14"/>
  <c r="C42" i="14"/>
  <c r="C41" i="14"/>
  <c r="E41" i="14" s="1"/>
  <c r="C40" i="14"/>
  <c r="E40" i="14" s="1"/>
  <c r="E39" i="14"/>
  <c r="C39" i="14"/>
  <c r="C38" i="14"/>
  <c r="E38" i="14" s="1"/>
  <c r="C37" i="14"/>
  <c r="E37" i="14" s="1"/>
  <c r="C36" i="14"/>
  <c r="E36" i="14" s="1"/>
  <c r="C35" i="14"/>
  <c r="E35" i="14" s="1"/>
  <c r="C34" i="14"/>
  <c r="E34" i="14" s="1"/>
  <c r="C33" i="14"/>
  <c r="E33" i="14" s="1"/>
  <c r="C32" i="14"/>
  <c r="E32" i="14" s="1"/>
  <c r="C31" i="14"/>
  <c r="E31" i="14" s="1"/>
  <c r="C30" i="14"/>
  <c r="E30" i="14" s="1"/>
  <c r="C29" i="14"/>
  <c r="E29" i="14" s="1"/>
  <c r="C28" i="14"/>
  <c r="E28" i="14" s="1"/>
  <c r="C27" i="14"/>
  <c r="E27" i="14" s="1"/>
  <c r="E26" i="14"/>
  <c r="C26" i="14"/>
  <c r="C25" i="14"/>
  <c r="E25" i="14" s="1"/>
  <c r="C24" i="14"/>
  <c r="E24" i="14" s="1"/>
  <c r="E23" i="14"/>
  <c r="C23" i="14"/>
  <c r="C22" i="14"/>
  <c r="E22" i="14" s="1"/>
  <c r="C21" i="14"/>
  <c r="E21" i="14" s="1"/>
  <c r="C20" i="14"/>
  <c r="E20" i="14" s="1"/>
  <c r="C19" i="14"/>
  <c r="E19" i="14" s="1"/>
  <c r="C18" i="14"/>
  <c r="E18" i="14" s="1"/>
  <c r="C17" i="14"/>
  <c r="E17" i="14" s="1"/>
  <c r="C16" i="14"/>
  <c r="E16" i="14" s="1"/>
  <c r="C15" i="14"/>
  <c r="E15" i="14" s="1"/>
  <c r="C14" i="14"/>
  <c r="E14" i="14" s="1"/>
  <c r="C13" i="14"/>
  <c r="E13" i="14" s="1"/>
  <c r="C12" i="14"/>
  <c r="E12" i="14" s="1"/>
  <c r="C11" i="14"/>
  <c r="E11" i="14" s="1"/>
  <c r="E10" i="14"/>
  <c r="C10" i="14"/>
  <c r="C9" i="14"/>
  <c r="E9" i="14" s="1"/>
  <c r="C8" i="14"/>
  <c r="E8" i="14" s="1"/>
  <c r="E7" i="14"/>
  <c r="C7" i="14"/>
  <c r="C6" i="14"/>
  <c r="E6" i="14" s="1"/>
  <c r="C5" i="14"/>
  <c r="E5" i="14" s="1"/>
  <c r="C4" i="14"/>
  <c r="E4" i="14" s="1"/>
  <c r="C3" i="14"/>
  <c r="E3" i="14" s="1"/>
  <c r="F3" i="14" s="1"/>
  <c r="C65" i="13"/>
  <c r="E65" i="13" s="1"/>
  <c r="D64" i="13"/>
  <c r="C64" i="13"/>
  <c r="D63" i="13"/>
  <c r="C63" i="13"/>
  <c r="E63" i="13" s="1"/>
  <c r="D62" i="13"/>
  <c r="C62" i="13"/>
  <c r="D61" i="13"/>
  <c r="C61" i="13"/>
  <c r="E61" i="13" s="1"/>
  <c r="D60" i="13"/>
  <c r="C60" i="13"/>
  <c r="D59" i="13"/>
  <c r="C59" i="13"/>
  <c r="E59" i="13" s="1"/>
  <c r="D58" i="13"/>
  <c r="C58" i="13"/>
  <c r="D57" i="13"/>
  <c r="C57" i="13"/>
  <c r="E57" i="13" s="1"/>
  <c r="D56" i="13"/>
  <c r="C56" i="13"/>
  <c r="D55" i="13"/>
  <c r="C55" i="13"/>
  <c r="E55" i="13" s="1"/>
  <c r="D54" i="13"/>
  <c r="C54" i="13"/>
  <c r="D53" i="13"/>
  <c r="C53" i="13"/>
  <c r="E53" i="13" s="1"/>
  <c r="D52" i="13"/>
  <c r="C52" i="13"/>
  <c r="D51" i="13"/>
  <c r="C51" i="13"/>
  <c r="E51" i="13" s="1"/>
  <c r="D50" i="13"/>
  <c r="C50" i="13"/>
  <c r="D49" i="13"/>
  <c r="C49" i="13"/>
  <c r="E49" i="13" s="1"/>
  <c r="D48" i="13"/>
  <c r="C48" i="13"/>
  <c r="D47" i="13"/>
  <c r="C47" i="13"/>
  <c r="E47" i="13" s="1"/>
  <c r="D46" i="13"/>
  <c r="C46" i="13"/>
  <c r="D45" i="13"/>
  <c r="C45" i="13"/>
  <c r="E45" i="13" s="1"/>
  <c r="D44" i="13"/>
  <c r="C44" i="13"/>
  <c r="D43" i="13"/>
  <c r="C43" i="13"/>
  <c r="E43" i="13" s="1"/>
  <c r="D42" i="13"/>
  <c r="C42" i="13"/>
  <c r="D41" i="13"/>
  <c r="C41" i="13"/>
  <c r="E41" i="13" s="1"/>
  <c r="D40" i="13"/>
  <c r="C40" i="13"/>
  <c r="D39" i="13"/>
  <c r="C39" i="13"/>
  <c r="E39" i="13" s="1"/>
  <c r="D38" i="13"/>
  <c r="C38" i="13"/>
  <c r="D37" i="13"/>
  <c r="C37" i="13"/>
  <c r="E37" i="13" s="1"/>
  <c r="D36" i="13"/>
  <c r="C36" i="13"/>
  <c r="D35" i="13"/>
  <c r="C35" i="13"/>
  <c r="E35" i="13" s="1"/>
  <c r="D34" i="13"/>
  <c r="C34" i="13"/>
  <c r="D33" i="13"/>
  <c r="C33" i="13"/>
  <c r="E33" i="13" s="1"/>
  <c r="D32" i="13"/>
  <c r="C32" i="13"/>
  <c r="D31" i="13"/>
  <c r="C31" i="13"/>
  <c r="E31" i="13" s="1"/>
  <c r="D30" i="13"/>
  <c r="C30" i="13"/>
  <c r="D29" i="13"/>
  <c r="C29" i="13"/>
  <c r="E29" i="13" s="1"/>
  <c r="D28" i="13"/>
  <c r="C28" i="13"/>
  <c r="D27" i="13"/>
  <c r="C27" i="13"/>
  <c r="E27" i="13" s="1"/>
  <c r="D26" i="13"/>
  <c r="C26" i="13"/>
  <c r="D25" i="13"/>
  <c r="C25" i="13"/>
  <c r="E25" i="13" s="1"/>
  <c r="D24" i="13"/>
  <c r="C24" i="13"/>
  <c r="D23" i="13"/>
  <c r="C23" i="13"/>
  <c r="E23" i="13" s="1"/>
  <c r="D22" i="13"/>
  <c r="C22" i="13"/>
  <c r="D21" i="13"/>
  <c r="C21" i="13"/>
  <c r="E21" i="13" s="1"/>
  <c r="D20" i="13"/>
  <c r="C20" i="13"/>
  <c r="D19" i="13"/>
  <c r="C19" i="13"/>
  <c r="E19" i="13" s="1"/>
  <c r="D18" i="13"/>
  <c r="C18" i="13"/>
  <c r="D17" i="13"/>
  <c r="C17" i="13"/>
  <c r="E17" i="13" s="1"/>
  <c r="D16" i="13"/>
  <c r="C16" i="13"/>
  <c r="D15" i="13"/>
  <c r="C15" i="13"/>
  <c r="E15" i="13" s="1"/>
  <c r="D14" i="13"/>
  <c r="C14" i="13"/>
  <c r="D13" i="13"/>
  <c r="C13" i="13"/>
  <c r="E13" i="13" s="1"/>
  <c r="D12" i="13"/>
  <c r="C12" i="13"/>
  <c r="D11" i="13"/>
  <c r="C11" i="13"/>
  <c r="E11" i="13" s="1"/>
  <c r="D10" i="13"/>
  <c r="C10" i="13"/>
  <c r="D9" i="13"/>
  <c r="C9" i="13"/>
  <c r="E9" i="13" s="1"/>
  <c r="D8" i="13"/>
  <c r="C8" i="13"/>
  <c r="D7" i="13"/>
  <c r="C7" i="13"/>
  <c r="E7" i="13" s="1"/>
  <c r="D6" i="13"/>
  <c r="C6" i="13"/>
  <c r="D5" i="13"/>
  <c r="C5" i="13"/>
  <c r="E5" i="13" s="1"/>
  <c r="D4" i="13"/>
  <c r="D66" i="13" s="1"/>
  <c r="C4" i="13"/>
  <c r="C3" i="13"/>
  <c r="E3" i="13" s="1"/>
  <c r="F3" i="13" s="1"/>
  <c r="E4" i="13" l="1"/>
  <c r="E6" i="13"/>
  <c r="E8" i="13"/>
  <c r="E10" i="13"/>
  <c r="E30" i="13"/>
  <c r="E32" i="13"/>
  <c r="E34" i="13"/>
  <c r="E36" i="13"/>
  <c r="E38" i="13"/>
  <c r="E40" i="13"/>
  <c r="E42" i="13"/>
  <c r="E44" i="13"/>
  <c r="E46" i="13"/>
  <c r="E48" i="13"/>
  <c r="E50" i="13"/>
  <c r="E52" i="13"/>
  <c r="E54" i="13"/>
  <c r="E56" i="13"/>
  <c r="E58" i="13"/>
  <c r="E60" i="13"/>
  <c r="E62" i="13"/>
  <c r="E64" i="13"/>
  <c r="F4" i="13"/>
  <c r="F5" i="13" s="1"/>
  <c r="F6" i="13" s="1"/>
  <c r="F7" i="13" s="1"/>
  <c r="F8" i="13" s="1"/>
  <c r="F9" i="13" s="1"/>
  <c r="E14" i="13"/>
  <c r="E18" i="13"/>
  <c r="E22" i="13"/>
  <c r="E26" i="13"/>
  <c r="F4" i="14"/>
  <c r="F5" i="14" s="1"/>
  <c r="F6" i="14" s="1"/>
  <c r="F7" i="14" s="1"/>
  <c r="F8" i="14" s="1"/>
  <c r="F9" i="14" s="1"/>
  <c r="F10" i="14" s="1"/>
  <c r="F11" i="14" s="1"/>
  <c r="F12" i="14" s="1"/>
  <c r="F13" i="14" s="1"/>
  <c r="F14" i="14" s="1"/>
  <c r="F15" i="14" s="1"/>
  <c r="F16" i="14" s="1"/>
  <c r="F17" i="14" s="1"/>
  <c r="F18" i="14" s="1"/>
  <c r="F19" i="14" s="1"/>
  <c r="F20" i="14" s="1"/>
  <c r="F21" i="14" s="1"/>
  <c r="F22" i="14" s="1"/>
  <c r="F23" i="14" s="1"/>
  <c r="F24" i="14" s="1"/>
  <c r="F25" i="14" s="1"/>
  <c r="F26" i="14" s="1"/>
  <c r="F27" i="14" s="1"/>
  <c r="F28" i="14" s="1"/>
  <c r="F29" i="14" s="1"/>
  <c r="F30" i="14" s="1"/>
  <c r="F31" i="14" s="1"/>
  <c r="F32" i="14" s="1"/>
  <c r="F33" i="14" s="1"/>
  <c r="F34" i="14" s="1"/>
  <c r="F35" i="14" s="1"/>
  <c r="F36" i="14" s="1"/>
  <c r="F37" i="14" s="1"/>
  <c r="F38" i="14" s="1"/>
  <c r="F39" i="14" s="1"/>
  <c r="F40" i="14" s="1"/>
  <c r="F41" i="14" s="1"/>
  <c r="F42" i="14" s="1"/>
  <c r="F43" i="14" s="1"/>
  <c r="F44" i="14" s="1"/>
  <c r="F45" i="14" s="1"/>
  <c r="F46" i="14" s="1"/>
  <c r="F47" i="14" s="1"/>
  <c r="F48" i="14" s="1"/>
  <c r="F49" i="14" s="1"/>
  <c r="F50" i="14" s="1"/>
  <c r="F51" i="14" s="1"/>
  <c r="F52" i="14" s="1"/>
  <c r="F53" i="14" s="1"/>
  <c r="F54" i="14" s="1"/>
  <c r="F55" i="14" s="1"/>
  <c r="F56" i="14" s="1"/>
  <c r="F57" i="14" s="1"/>
  <c r="F58" i="14" s="1"/>
  <c r="F59" i="14" s="1"/>
  <c r="F60" i="14" s="1"/>
  <c r="F61" i="14" s="1"/>
  <c r="F62" i="14" s="1"/>
  <c r="F63" i="14" s="1"/>
  <c r="E12" i="13"/>
  <c r="E16" i="13"/>
  <c r="E20" i="13"/>
  <c r="E24" i="13"/>
  <c r="E28" i="13"/>
  <c r="E63" i="10"/>
  <c r="D65" i="10"/>
  <c r="C63" i="10"/>
  <c r="C64" i="10"/>
  <c r="E64" i="10" s="1"/>
  <c r="C51" i="10"/>
  <c r="E51" i="10" s="1"/>
  <c r="C52" i="10"/>
  <c r="C53" i="10"/>
  <c r="E53" i="10" s="1"/>
  <c r="C54" i="10"/>
  <c r="E54" i="10" s="1"/>
  <c r="C55" i="10"/>
  <c r="E55" i="10" s="1"/>
  <c r="C56" i="10"/>
  <c r="C57" i="10"/>
  <c r="E57" i="10" s="1"/>
  <c r="C58" i="10"/>
  <c r="E58" i="10" s="1"/>
  <c r="C59" i="10"/>
  <c r="E59" i="10" s="1"/>
  <c r="C60" i="10"/>
  <c r="C61" i="10"/>
  <c r="E61" i="10" s="1"/>
  <c r="C62" i="10"/>
  <c r="E62" i="10" s="1"/>
  <c r="C12" i="10"/>
  <c r="E12" i="10" s="1"/>
  <c r="C13" i="10"/>
  <c r="C14" i="10"/>
  <c r="E14" i="10" s="1"/>
  <c r="C15" i="10"/>
  <c r="E15" i="10" s="1"/>
  <c r="C16" i="10"/>
  <c r="E16" i="10" s="1"/>
  <c r="C17" i="10"/>
  <c r="C18" i="10"/>
  <c r="C19" i="10"/>
  <c r="E19" i="10" s="1"/>
  <c r="C20" i="10"/>
  <c r="E20" i="10" s="1"/>
  <c r="C21" i="10"/>
  <c r="C22" i="10"/>
  <c r="E22" i="10" s="1"/>
  <c r="C23" i="10"/>
  <c r="E23" i="10" s="1"/>
  <c r="C24" i="10"/>
  <c r="E24" i="10" s="1"/>
  <c r="C25" i="10"/>
  <c r="C26" i="10"/>
  <c r="E26" i="10" s="1"/>
  <c r="C27" i="10"/>
  <c r="E27" i="10" s="1"/>
  <c r="C28" i="10"/>
  <c r="E28" i="10" s="1"/>
  <c r="C29" i="10"/>
  <c r="C30" i="10"/>
  <c r="E30" i="10" s="1"/>
  <c r="C31" i="10"/>
  <c r="E31" i="10" s="1"/>
  <c r="C32" i="10"/>
  <c r="E32" i="10" s="1"/>
  <c r="C33" i="10"/>
  <c r="C34" i="10"/>
  <c r="E34" i="10" s="1"/>
  <c r="C35" i="10"/>
  <c r="E35" i="10" s="1"/>
  <c r="C36" i="10"/>
  <c r="E36" i="10" s="1"/>
  <c r="C37" i="10"/>
  <c r="C38" i="10"/>
  <c r="E38" i="10" s="1"/>
  <c r="C39" i="10"/>
  <c r="E39" i="10" s="1"/>
  <c r="C40" i="10"/>
  <c r="E40" i="10" s="1"/>
  <c r="C41" i="10"/>
  <c r="C42" i="10"/>
  <c r="E42" i="10" s="1"/>
  <c r="C43" i="10"/>
  <c r="E43" i="10" s="1"/>
  <c r="C44" i="10"/>
  <c r="E44" i="10" s="1"/>
  <c r="C45" i="10"/>
  <c r="C46" i="10"/>
  <c r="E46" i="10" s="1"/>
  <c r="C47" i="10"/>
  <c r="E47" i="10" s="1"/>
  <c r="C48" i="10"/>
  <c r="E48" i="10" s="1"/>
  <c r="C49" i="10"/>
  <c r="C50" i="10"/>
  <c r="E50" i="10" s="1"/>
  <c r="C5" i="10"/>
  <c r="E5" i="10" s="1"/>
  <c r="C6" i="10"/>
  <c r="E6" i="10" s="1"/>
  <c r="C7" i="10"/>
  <c r="C8" i="10"/>
  <c r="E8" i="10" s="1"/>
  <c r="C9" i="10"/>
  <c r="E9" i="10" s="1"/>
  <c r="C10" i="10"/>
  <c r="E10" i="10" s="1"/>
  <c r="C11" i="10"/>
  <c r="E11" i="10" s="1"/>
  <c r="C4" i="10"/>
  <c r="E4" i="10" s="1"/>
  <c r="E7" i="10"/>
  <c r="C3" i="10"/>
  <c r="E3" i="10" s="1"/>
  <c r="F3" i="10" s="1"/>
  <c r="E60" i="10"/>
  <c r="E56" i="10"/>
  <c r="E52" i="10"/>
  <c r="E49" i="10"/>
  <c r="E45" i="10"/>
  <c r="E41" i="10"/>
  <c r="E37" i="10"/>
  <c r="E33" i="10"/>
  <c r="E29" i="10"/>
  <c r="E25" i="10"/>
  <c r="E21" i="10"/>
  <c r="E18" i="10"/>
  <c r="E17" i="10"/>
  <c r="E13" i="10"/>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E44" i="5" s="1"/>
  <c r="C45" i="5"/>
  <c r="C46" i="5"/>
  <c r="C47" i="5"/>
  <c r="C48" i="5"/>
  <c r="C49" i="5"/>
  <c r="C50" i="5"/>
  <c r="C51" i="5"/>
  <c r="C52" i="5"/>
  <c r="C53" i="5"/>
  <c r="C54" i="5"/>
  <c r="C55" i="5"/>
  <c r="C56" i="5"/>
  <c r="C57" i="5"/>
  <c r="C58" i="5"/>
  <c r="C59" i="5"/>
  <c r="C60" i="5"/>
  <c r="C61" i="5"/>
  <c r="C62" i="5"/>
  <c r="C63" i="5"/>
  <c r="C64" i="5"/>
  <c r="C3" i="5"/>
  <c r="F10" i="13" l="1"/>
  <c r="F11" i="13" s="1"/>
  <c r="F4" i="10"/>
  <c r="F5" i="10" s="1"/>
  <c r="F6" i="10" s="1"/>
  <c r="F7" i="10" s="1"/>
  <c r="F8" i="10" s="1"/>
  <c r="F9" i="10" s="1"/>
  <c r="F10" i="10" s="1"/>
  <c r="F11" i="10" s="1"/>
  <c r="F12" i="10" s="1"/>
  <c r="F13" i="10" s="1"/>
  <c r="F14" i="10" s="1"/>
  <c r="F15" i="10" s="1"/>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4" i="14"/>
  <c r="F65" i="14" s="1"/>
  <c r="F12" i="13"/>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F64" i="13" s="1"/>
  <c r="F65" i="13" s="1"/>
  <c r="F67" i="13" s="1"/>
  <c r="D64" i="5"/>
  <c r="E64" i="5" s="1"/>
  <c r="D62" i="5"/>
  <c r="E62" i="5" s="1"/>
  <c r="D63" i="5"/>
  <c r="E63" i="5" s="1"/>
  <c r="D61" i="5"/>
  <c r="E61" i="5" s="1"/>
  <c r="D60" i="5"/>
  <c r="E60" i="5" s="1"/>
  <c r="D59" i="5"/>
  <c r="E59" i="5" s="1"/>
  <c r="D58" i="5"/>
  <c r="E58" i="5" s="1"/>
  <c r="D57" i="5"/>
  <c r="E57" i="5" s="1"/>
  <c r="D56" i="5"/>
  <c r="E56" i="5" s="1"/>
  <c r="D55" i="5"/>
  <c r="E55" i="5" s="1"/>
  <c r="D54" i="5"/>
  <c r="E54" i="5" s="1"/>
  <c r="D53" i="5"/>
  <c r="E53" i="5" s="1"/>
  <c r="D52" i="5"/>
  <c r="E52" i="5" s="1"/>
  <c r="D51" i="5"/>
  <c r="E51" i="5" s="1"/>
  <c r="D50" i="5"/>
  <c r="E50" i="5" s="1"/>
  <c r="D49" i="5"/>
  <c r="E49" i="5" s="1"/>
  <c r="D48" i="5"/>
  <c r="E48" i="5" s="1"/>
  <c r="D47" i="5"/>
  <c r="E47" i="5" s="1"/>
  <c r="D46" i="5"/>
  <c r="E46" i="5" s="1"/>
  <c r="D45" i="5"/>
  <c r="E45" i="5" s="1"/>
  <c r="D43" i="5"/>
  <c r="E43" i="5" s="1"/>
  <c r="D42" i="5"/>
  <c r="E42" i="5" s="1"/>
  <c r="D41" i="5"/>
  <c r="E41" i="5" s="1"/>
  <c r="D40" i="5"/>
  <c r="E40" i="5" s="1"/>
  <c r="D39" i="5"/>
  <c r="E39" i="5" s="1"/>
  <c r="D38" i="5"/>
  <c r="E38" i="5" s="1"/>
  <c r="D37" i="5"/>
  <c r="E37" i="5" s="1"/>
  <c r="D36" i="5"/>
  <c r="E36" i="5" s="1"/>
  <c r="D35" i="5"/>
  <c r="E35" i="5" s="1"/>
  <c r="D34" i="5"/>
  <c r="E34" i="5" s="1"/>
  <c r="D33" i="5"/>
  <c r="E33" i="5" s="1"/>
  <c r="D32" i="5"/>
  <c r="E32" i="5" s="1"/>
  <c r="D31" i="5"/>
  <c r="E31" i="5" s="1"/>
  <c r="D30" i="5"/>
  <c r="E30" i="5" s="1"/>
  <c r="D29" i="5"/>
  <c r="E29" i="5" s="1"/>
  <c r="D28" i="5"/>
  <c r="E28" i="5" s="1"/>
  <c r="D27" i="5"/>
  <c r="E27" i="5" s="1"/>
  <c r="D26" i="5"/>
  <c r="E26" i="5" s="1"/>
  <c r="D25" i="5"/>
  <c r="E25" i="5" s="1"/>
  <c r="D24" i="5"/>
  <c r="E24" i="5" s="1"/>
  <c r="D23" i="5"/>
  <c r="E23" i="5" s="1"/>
  <c r="D22" i="5"/>
  <c r="E22" i="5" s="1"/>
  <c r="D21" i="5"/>
  <c r="E21" i="5" s="1"/>
  <c r="D20" i="5"/>
  <c r="E20" i="5" s="1"/>
  <c r="D19" i="5"/>
  <c r="E19" i="5" s="1"/>
  <c r="D18" i="5"/>
  <c r="E18" i="5" s="1"/>
  <c r="D17" i="5"/>
  <c r="E17" i="5" s="1"/>
  <c r="D16" i="5"/>
  <c r="E16" i="5" s="1"/>
  <c r="D15" i="5"/>
  <c r="E15" i="5" s="1"/>
  <c r="D14" i="5"/>
  <c r="E14" i="5" s="1"/>
  <c r="D13" i="5"/>
  <c r="E13" i="5" s="1"/>
  <c r="D12" i="5"/>
  <c r="E12" i="5" s="1"/>
  <c r="D11" i="5"/>
  <c r="E11" i="5" s="1"/>
  <c r="D10" i="5"/>
  <c r="E10" i="5" s="1"/>
  <c r="D9" i="5"/>
  <c r="E9" i="5" s="1"/>
  <c r="D8" i="5"/>
  <c r="E8" i="5" s="1"/>
  <c r="D7" i="5"/>
  <c r="E7" i="5" s="1"/>
  <c r="D6" i="5"/>
  <c r="E6" i="5" s="1"/>
  <c r="D5" i="5"/>
  <c r="E5" i="5" s="1"/>
  <c r="D4" i="5"/>
  <c r="E4" i="5" s="1"/>
  <c r="D3" i="5"/>
  <c r="E3" i="5" s="1"/>
  <c r="F3" i="5" s="1"/>
  <c r="F65" i="10" l="1"/>
  <c r="F66" i="10" s="1"/>
  <c r="F4" i="5"/>
  <c r="F5" i="5" s="1"/>
  <c r="F6" i="5" s="1"/>
  <c r="F7" i="5" s="1"/>
  <c r="F8" i="5" s="1"/>
  <c r="F9" i="5" s="1"/>
  <c r="F10" i="5" s="1"/>
  <c r="F11" i="5" s="1"/>
  <c r="F12" i="5" s="1"/>
  <c r="F13" i="5" s="1"/>
  <c r="F14" i="5" s="1"/>
  <c r="F15" i="5" s="1"/>
  <c r="F16" i="5" s="1"/>
  <c r="F17" i="5" s="1"/>
  <c r="F18" i="5" s="1"/>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F56" i="5" s="1"/>
  <c r="F57" i="5" s="1"/>
  <c r="F58" i="5" s="1"/>
  <c r="F59" i="5" s="1"/>
  <c r="F60" i="5" s="1"/>
  <c r="F61" i="5" s="1"/>
  <c r="F62" i="5" s="1"/>
  <c r="F63" i="5" s="1"/>
  <c r="F64" i="5" s="1"/>
  <c r="D65" i="5"/>
  <c r="F65" i="5" l="1"/>
  <c r="F66" i="5" s="1"/>
</calcChain>
</file>

<file path=xl/sharedStrings.xml><?xml version="1.0" encoding="utf-8"?>
<sst xmlns="http://schemas.openxmlformats.org/spreadsheetml/2006/main" count="56" uniqueCount="25">
  <si>
    <t>Date</t>
  </si>
  <si>
    <t>CORRA (%)</t>
  </si>
  <si>
    <t>CORRA (décimale)</t>
  </si>
  <si>
    <t>Jours accumulés</t>
  </si>
  <si>
    <t>Facteur quotidien
(1+(CORRA*Jours accumulés)/365)</t>
  </si>
  <si>
    <t>Composition cumulative</t>
  </si>
  <si>
    <t>Début du trimestre de référence (mercredi IMM de juin)</t>
  </si>
  <si>
    <t>Nombre de jours</t>
  </si>
  <si>
    <t>Taux ("R") du trimestre de référence</t>
  </si>
  <si>
    <t>Prix de règlement final (100 - R):</t>
  </si>
  <si>
    <t>Le projet décrit dans ce document vous est communiqué uniquement à titre informatif. Aucun de ces éléments ne doit être considéré comme étant la version définitive retenue par Bourse de Montréal Inc. (la « Bourse » ou « MX ») et la Corporation canadienne de compensation de produits dérivés (la « CDCC »). Les énoncés formulés et les idées ou concepts exposés ou expliqués dans ce document peuvent être modifiés à tout moment, à la discrétion de la Bourse ou de la CDCC. Veuillez noter que le projet doit également être approuvé par le conseil d’administration de la Bourse, par le conseil d’administration de la CDCC et par l’ensemble des autorités gouvernementales et organismes de réglementation dont relèvent la Bourse ou la CDCC. Le contenu du présent document n’a pas préséance sur les règles de la Bourse, ni sur celles de la CDCC, ni sur toute autre réglementation applicable.</t>
  </si>
  <si>
    <t>Début du trimestre de référence (mercredi IMM de mars)</t>
  </si>
  <si>
    <t>Fin du trimestre de référence (mardi avant le mercredi IMM de juin)</t>
  </si>
  <si>
    <t>Fin du trimestre de référence (mardi avant le mercredi IMM de septembre)</t>
  </si>
  <si>
    <t>Three-Month CORRA Futures - Décembre 2019</t>
  </si>
  <si>
    <t>Three-Month CORRA Futures - Septembre 2019</t>
  </si>
  <si>
    <t>Contrat à terme de trois mois sur le taux CORRA - Mars 2019</t>
  </si>
  <si>
    <t>Contrat à terme de trois mois sur le taux CORRA - Juin 2019</t>
  </si>
  <si>
    <t>Début du trimestre de référence (mercredi IMM de septembre)</t>
  </si>
  <si>
    <t>Fin du trimestre de référence (mardi avant le mercredi IMM de décembre)</t>
  </si>
  <si>
    <t>Fin du trimestre de référence (mardi avant le mercredi IMM de mars 2020)</t>
  </si>
  <si>
    <t>Début du trimestre de référence (mercredi IMM de décembre 2019)</t>
  </si>
  <si>
    <r>
      <rPr>
        <b/>
        <sz val="10"/>
        <rFont val="Arial"/>
        <family val="2"/>
      </rPr>
      <t xml:space="preserve">Prix de règlement final:
</t>
    </r>
    <r>
      <rPr>
        <sz val="10"/>
        <rFont val="Arial"/>
        <family val="2"/>
      </rPr>
      <t>Pour un contrat pour un mois de livraison donné, le prix de règlement final s’établit à</t>
    </r>
    <r>
      <rPr>
        <b/>
        <sz val="10"/>
        <rFont val="Arial"/>
        <family val="2"/>
      </rPr>
      <t xml:space="preserve"> 100 – le taux CORRA composé quotidiennement au cours du trimestre de référence.</t>
    </r>
    <r>
      <rPr>
        <sz val="10"/>
        <rFont val="Arial"/>
        <family val="2"/>
      </rPr>
      <t xml:space="preserve">
Les taux appliqués les jours de fin de semaine et les jours fériés sont considérés comme étant les taux applicables le jour ouvrable précédent pour lequel un taux a été rapporté. Par exemple, le taux du vendredi est utilisé pour les taux du samedi et du dimanche. Les jours fériés sont déterminés en fonction du calendrier de jours fériés des banques canadiennes (Toronto).  La valeur de R est arrondie au dixième de point de base le plus près (0.001 points d'indice). Si une fraction décimale se termine à 0.0005 ou plus, la valeur R doit être arrondie à la hausse*. Le prix de règlement final est déterminé le premier jour ouvrable suivant le dernier jour de négociation.
*La valeur de R sera arrondie au centième de point de base le plus près (0.0001) lorsque l'unité minimale de fluctuation des prix du mois d'échéance trimestrielle le plus rapproché sera de 0,0025 = 12,50 $ CA . Dans ce cas, une fraction décimale se terminant par 0.00005 ou plus sera arrondie à la hausse.  La Bourse s’attend à effectuer ce changement au cours des prochains mois.</t>
    </r>
  </si>
  <si>
    <r>
      <t xml:space="preserve">Prix de règlement final:
</t>
    </r>
    <r>
      <rPr>
        <sz val="10"/>
        <rFont val="Arial"/>
        <family val="2"/>
      </rPr>
      <t xml:space="preserve">Pour un contrat pour un mois de livraison donné, le prix de règlement final s’établit à </t>
    </r>
    <r>
      <rPr>
        <b/>
        <sz val="10"/>
        <rFont val="Arial"/>
        <family val="2"/>
      </rPr>
      <t xml:space="preserve">100 – le taux CORRA composé quotidiennement au cours du trimestre de référence. </t>
    </r>
    <r>
      <rPr>
        <sz val="10"/>
        <rFont val="Arial"/>
        <family val="2"/>
      </rPr>
      <t xml:space="preserve">
Les taux appliqués les jours de fin de semaine et les jours fériés sont considérés comme étant les taux applicables le jour ouvrable précédent pour lequel un taux a été rapporté. Par exemple, le taux du vendredi est utilisé pour les taux du samedi et du dimanche. Les jours fériés sont déterminés en fonction du calendrier de jours fériés des banques canadiennes (Toronto).  La valeur de R est arrondie au dixième de point de base le plus près (0.001 points d'indice). Si une fraction décimale se termine à 0.0005 ou plus, la valeur R doit être arrondie à la hausse. Le prix de règlement final est déterminé le premier jour ouvrable suivant le dernier jour de négociation.
*La valeur de R sera arrondie au centième de point de base le plus près (0.0001) lorsque l'unité minimale de fluctuation des prix du mois d'échéance trimestrielle le plus rapproché sera de 0,0025 = 12,50 $ CA . Dans ce cas, une fraction décimale se terminant par 0.00005 ou plus sera arrondie à la hausse.  La Bourse s’attend à effectuer ce changement au cours des prochains mois.</t>
    </r>
  </si>
  <si>
    <r>
      <t xml:space="preserve">Prix de règlement final:
</t>
    </r>
    <r>
      <rPr>
        <sz val="10"/>
        <rFont val="Arial"/>
        <family val="2"/>
      </rPr>
      <t xml:space="preserve">Pour un contrat pour un mois de livraison donné, le prix de règlement final s’établit à </t>
    </r>
    <r>
      <rPr>
        <b/>
        <sz val="10"/>
        <rFont val="Arial"/>
        <family val="2"/>
      </rPr>
      <t xml:space="preserve">100 – le taux CORRA composé quotidiennement au cours du trimestre de référence. </t>
    </r>
    <r>
      <rPr>
        <sz val="10"/>
        <rFont val="Arial"/>
        <family val="2"/>
      </rPr>
      <t xml:space="preserve">
Les taux appliqués les jours de fin de semaine et les jours fériés sont considérés comme étant les taux applicables le jour ouvrable précédent pour lequel un taux a été rapporté. Par exemple, le taux du vendredi est utilisé pour les taux du samedi et du dimanche. Les jours fériés sont déterminés en fonction du calendrier de jours fériés des banques canadiennes (Toronto).  La valeur de R est arrondie au dixième de point de base le plus près (0.001 points d'indice). Si une fraction décimale se termine à 0.0005 ou plus, la valeur R doit être arrondie à la hausse*. Le prix de règlement final est déterminé le premier jour ouvrable suivant le dernier jour de négociation.
*La valeur de R sera arrondie au centième de point de base le plus près (0.0001) lorsque l'unité minimale de fluctuation des prix du mois d'échéance trimestrielle le plus rapproché sera de 0,0025 = 12,50 $ CA . Dans ce cas, une fraction décimale se terminant par 0.00005 ou plus sera arrondie à la hausse.  La Bourse s’attend à effectuer ce changement au cours des prochains mois.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</si>
</sst>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0000"/>
    <numFmt numFmtId="166" formatCode="0.000000000"/>
    <numFmt numFmtId="167" formatCode="0.000"/>
  </numFmts>
  <fonts count="6"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10"/>
      <name val="Arial"/>
      <family val="2"/>
    </font>
    <font>
      <b/>
      <sz val="12"/>
      <color rgb="FF0FE1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xf numFmtId="0" fontId="2" fillId="0" borderId="0"/>
    <xf numFmtId="9" fontId="3" fillId="0" borderId="0" applyFont="0" applyFill="0" applyBorder="0" applyAlignment="0" applyProtection="0"/>
  </cellStyleXfs>
  <cellXfs count="42">
    <xf numFmtId="0" fontId="0" fillId="0" borderId="0" xfId="0"/>
    <xf numFmtId="0" fontId="0" fillId="0" borderId="0" xfId="0" applyAlignment="1">
      <alignment horizontal="center"/>
    </xf>
    <xf numFmtId="0" fontId="1" fillId="2" borderId="3" xfId="0" applyFont="1" applyFill="1" applyBorder="1" applyAlignment="1">
      <alignment horizontal="center"/>
    </xf>
    <xf numFmtId="0" fontId="0" fillId="0" borderId="0" xfId="0" applyBorder="1" applyAlignment="1">
      <alignment horizontal="center" vertical="center"/>
    </xf>
    <xf numFmtId="0" fontId="0" fillId="0" borderId="0" xfId="0" applyBorder="1" applyAlignment="1">
      <alignment horizontal="center"/>
    </xf>
    <xf numFmtId="14" fontId="0" fillId="0" borderId="12" xfId="0" applyNumberFormat="1" applyBorder="1" applyAlignment="1">
      <alignment horizontal="center" vertical="center"/>
    </xf>
    <xf numFmtId="0" fontId="0" fillId="0" borderId="13" xfId="0" applyBorder="1" applyAlignment="1">
      <alignment horizontal="center" vertical="center"/>
    </xf>
    <xf numFmtId="165" fontId="0" fillId="0" borderId="14" xfId="0" applyNumberFormat="1" applyFill="1" applyBorder="1" applyAlignment="1">
      <alignment horizontal="center" vertical="center"/>
    </xf>
    <xf numFmtId="14" fontId="0" fillId="0" borderId="9" xfId="0" applyNumberFormat="1" applyBorder="1" applyAlignment="1">
      <alignment horizontal="center"/>
    </xf>
    <xf numFmtId="165" fontId="0" fillId="0" borderId="2" xfId="0" applyNumberFormat="1" applyFill="1" applyBorder="1" applyAlignment="1">
      <alignment horizontal="center" vertical="center"/>
    </xf>
    <xf numFmtId="14" fontId="0" fillId="0" borderId="15" xfId="0" applyNumberFormat="1" applyBorder="1" applyAlignment="1">
      <alignment horizontal="center" vertical="center"/>
    </xf>
    <xf numFmtId="0" fontId="0" fillId="0" borderId="16" xfId="0" applyBorder="1" applyAlignment="1">
      <alignment horizontal="center" vertical="center"/>
    </xf>
    <xf numFmtId="165" fontId="0" fillId="0" borderId="17" xfId="0" applyNumberFormat="1" applyFill="1" applyBorder="1" applyAlignment="1">
      <alignment horizontal="center" vertical="center"/>
    </xf>
    <xf numFmtId="164" fontId="1" fillId="2" borderId="3" xfId="0" applyNumberFormat="1" applyFont="1" applyFill="1" applyBorder="1" applyAlignment="1">
      <alignment horizontal="right"/>
    </xf>
    <xf numFmtId="0" fontId="1" fillId="2" borderId="5" xfId="0" applyFont="1" applyFill="1" applyBorder="1" applyAlignment="1">
      <alignment horizontal="right"/>
    </xf>
    <xf numFmtId="14" fontId="0" fillId="0" borderId="9" xfId="0" applyNumberFormat="1" applyBorder="1" applyAlignment="1">
      <alignment horizontal="center" vertical="center"/>
    </xf>
    <xf numFmtId="14" fontId="0" fillId="0" borderId="15" xfId="0" applyNumberFormat="1" applyBorder="1" applyAlignment="1">
      <alignment horizontal="center"/>
    </xf>
    <xf numFmtId="0" fontId="0" fillId="0" borderId="16" xfId="0" applyBorder="1" applyAlignment="1">
      <alignment horizontal="center"/>
    </xf>
    <xf numFmtId="0" fontId="0" fillId="0" borderId="0" xfId="0" applyAlignment="1">
      <alignment horizontal="left"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2" xfId="0" applyFont="1" applyFill="1" applyBorder="1" applyAlignment="1">
      <alignment horizontal="center" vertical="center" wrapText="1"/>
    </xf>
    <xf numFmtId="10" fontId="2" fillId="0" borderId="0" xfId="2" applyNumberFormat="1" applyFont="1" applyAlignment="1">
      <alignment horizontal="left" vertical="top" wrapText="1"/>
    </xf>
    <xf numFmtId="10" fontId="2" fillId="0" borderId="0" xfId="2" applyNumberFormat="1" applyFont="1" applyAlignment="1">
      <alignment vertical="top" wrapText="1"/>
    </xf>
    <xf numFmtId="0" fontId="2" fillId="0" borderId="0" xfId="0" applyFont="1" applyAlignment="1">
      <alignment vertical="top" wrapText="1"/>
    </xf>
    <xf numFmtId="10" fontId="2" fillId="0" borderId="0" xfId="2" applyNumberFormat="1" applyFont="1" applyAlignment="1">
      <alignment horizontal="left" vertical="top" wrapText="1"/>
    </xf>
    <xf numFmtId="165" fontId="0" fillId="0" borderId="0" xfId="0" applyNumberFormat="1" applyBorder="1" applyAlignment="1">
      <alignment horizontal="center" vertical="center"/>
    </xf>
    <xf numFmtId="166" fontId="0" fillId="0" borderId="0" xfId="0" applyNumberFormat="1" applyBorder="1" applyAlignment="1">
      <alignment horizontal="center" vertical="center"/>
    </xf>
    <xf numFmtId="166" fontId="0" fillId="0" borderId="16" xfId="0" applyNumberFormat="1" applyBorder="1" applyAlignment="1">
      <alignment horizontal="center" vertical="center"/>
    </xf>
    <xf numFmtId="167" fontId="1" fillId="2" borderId="3" xfId="0" applyNumberFormat="1" applyFont="1" applyFill="1" applyBorder="1" applyAlignment="1">
      <alignment horizontal="center"/>
    </xf>
    <xf numFmtId="167" fontId="1" fillId="2" borderId="1" xfId="0" applyNumberFormat="1" applyFont="1" applyFill="1" applyBorder="1" applyAlignment="1">
      <alignment horizontal="center"/>
    </xf>
    <xf numFmtId="10" fontId="2" fillId="0" borderId="0" xfId="2" applyNumberFormat="1" applyFont="1" applyAlignment="1">
      <alignment horizontal="left" vertical="top" wrapText="1"/>
    </xf>
    <xf numFmtId="0" fontId="2" fillId="0" borderId="0" xfId="0" applyFont="1" applyAlignment="1">
      <alignment horizontal="left" vertical="top" wrapText="1"/>
    </xf>
    <xf numFmtId="0" fontId="1" fillId="2" borderId="10" xfId="0" applyFont="1" applyFill="1" applyBorder="1" applyAlignment="1">
      <alignment horizontal="right"/>
    </xf>
    <xf numFmtId="0" fontId="1" fillId="2" borderId="11" xfId="0" applyFont="1" applyFill="1" applyBorder="1" applyAlignment="1">
      <alignment horizontal="right"/>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10" fontId="4" fillId="0" borderId="0" xfId="2" applyNumberFormat="1" applyFont="1" applyAlignment="1">
      <alignment horizontal="left" vertical="top" wrapText="1"/>
    </xf>
  </cellXfs>
  <cellStyles count="3">
    <cellStyle name="Normal" xfId="0" builtinId="0"/>
    <cellStyle name="Normal 2" xfId="1"/>
    <cellStyle name="Percent" xfId="2" builtinId="5"/>
  </cellStyles>
  <dxfs count="0"/>
  <tableStyles count="0" defaultTableStyle="TableStyleMedium2" defaultPivotStyle="PivotStyleLight16"/>
  <colors>
    <mruColors>
      <color rgb="FF0FE1E1"/>
      <color rgb="FF15C8DB"/>
      <color rgb="FF07E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tabSelected="1" zoomScaleNormal="100" workbookViewId="0">
      <selection sqref="A1:F1"/>
    </sheetView>
  </sheetViews>
  <sheetFormatPr defaultRowHeight="15" x14ac:dyDescent="0.25"/>
  <cols>
    <col min="1" max="1" width="16.7109375" customWidth="1"/>
    <col min="2" max="3" width="18" customWidth="1"/>
    <col min="4" max="4" width="13.5703125" customWidth="1"/>
    <col min="5" max="5" width="34.28515625" customWidth="1"/>
    <col min="6" max="6" width="27.42578125" bestFit="1" customWidth="1"/>
    <col min="7" max="7" width="74" customWidth="1"/>
  </cols>
  <sheetData>
    <row r="1" spans="1:7" ht="16.5" thickBot="1" x14ac:dyDescent="0.3">
      <c r="A1" s="38" t="s">
        <v>16</v>
      </c>
      <c r="B1" s="39"/>
      <c r="C1" s="39"/>
      <c r="D1" s="39"/>
      <c r="E1" s="39"/>
      <c r="F1" s="40"/>
    </row>
    <row r="2" spans="1:7" ht="30.75" thickBot="1" x14ac:dyDescent="0.3">
      <c r="A2" s="19" t="s">
        <v>0</v>
      </c>
      <c r="B2" s="20" t="s">
        <v>1</v>
      </c>
      <c r="C2" s="20" t="s">
        <v>2</v>
      </c>
      <c r="D2" s="20" t="s">
        <v>3</v>
      </c>
      <c r="E2" s="20" t="s">
        <v>4</v>
      </c>
      <c r="F2" s="21" t="s">
        <v>5</v>
      </c>
      <c r="G2" s="1"/>
    </row>
    <row r="3" spans="1:7" x14ac:dyDescent="0.25">
      <c r="A3" s="5">
        <v>43544</v>
      </c>
      <c r="B3" s="6">
        <v>1.7473000000000001</v>
      </c>
      <c r="C3" s="6">
        <f>B3/100</f>
        <v>1.7473000000000002E-2</v>
      </c>
      <c r="D3" s="6">
        <f t="shared" ref="D3:D43" si="0">IF(A4&lt;&gt;"",_xlfn.DAYS(A4,A3),1)</f>
        <v>1</v>
      </c>
      <c r="E3" s="6">
        <f>(1+(C3*D3)/365)</f>
        <v>1.0000478712328766</v>
      </c>
      <c r="F3" s="7">
        <f>E3</f>
        <v>1.0000478712328766</v>
      </c>
      <c r="G3" s="18" t="s">
        <v>11</v>
      </c>
    </row>
    <row r="4" spans="1:7" x14ac:dyDescent="0.25">
      <c r="A4" s="8">
        <v>43545</v>
      </c>
      <c r="B4" s="4">
        <v>1.75</v>
      </c>
      <c r="C4" s="3">
        <f t="shared" ref="C4:C64" si="1">B4/100</f>
        <v>1.7500000000000002E-2</v>
      </c>
      <c r="D4" s="4">
        <f t="shared" si="0"/>
        <v>1</v>
      </c>
      <c r="E4" s="3">
        <f t="shared" ref="E4:E64" si="2">(1+(C4*D4)/365)</f>
        <v>1.0000479452054793</v>
      </c>
      <c r="F4" s="9">
        <f>F3*E4</f>
        <v>1.000095818733552</v>
      </c>
      <c r="G4" s="1"/>
    </row>
    <row r="5" spans="1:7" x14ac:dyDescent="0.25">
      <c r="A5" s="8">
        <v>43546</v>
      </c>
      <c r="B5" s="4">
        <v>1.7513000000000001</v>
      </c>
      <c r="C5" s="3">
        <f t="shared" si="1"/>
        <v>1.7513000000000001E-2</v>
      </c>
      <c r="D5" s="4">
        <f t="shared" si="0"/>
        <v>3</v>
      </c>
      <c r="E5" s="3">
        <f t="shared" si="2"/>
        <v>1.0001439424657534</v>
      </c>
      <c r="F5" s="9">
        <f t="shared" ref="F5:F63" si="3">F4*E5</f>
        <v>1.0002397749916903</v>
      </c>
      <c r="G5" s="1"/>
    </row>
    <row r="6" spans="1:7" x14ac:dyDescent="0.25">
      <c r="A6" s="8">
        <v>43549</v>
      </c>
      <c r="B6" s="4">
        <v>1.75</v>
      </c>
      <c r="C6" s="3">
        <f t="shared" si="1"/>
        <v>1.7500000000000002E-2</v>
      </c>
      <c r="D6" s="4">
        <f t="shared" si="0"/>
        <v>1</v>
      </c>
      <c r="E6" s="3">
        <f t="shared" si="2"/>
        <v>1.0000479452054793</v>
      </c>
      <c r="F6" s="9">
        <f t="shared" si="3"/>
        <v>1.0002877316932308</v>
      </c>
      <c r="G6" s="1"/>
    </row>
    <row r="7" spans="1:7" x14ac:dyDescent="0.25">
      <c r="A7" s="8">
        <v>43550</v>
      </c>
      <c r="B7" s="4">
        <v>1.75</v>
      </c>
      <c r="C7" s="3">
        <f t="shared" si="1"/>
        <v>1.7500000000000002E-2</v>
      </c>
      <c r="D7" s="4">
        <f t="shared" si="0"/>
        <v>1</v>
      </c>
      <c r="E7" s="3">
        <f t="shared" si="2"/>
        <v>1.0000479452054793</v>
      </c>
      <c r="F7" s="9">
        <f t="shared" si="3"/>
        <v>1.0003356906940652</v>
      </c>
      <c r="G7" s="1"/>
    </row>
    <row r="8" spans="1:7" x14ac:dyDescent="0.25">
      <c r="A8" s="8">
        <v>43551</v>
      </c>
      <c r="B8" s="4">
        <v>1.7418</v>
      </c>
      <c r="C8" s="3">
        <f t="shared" si="1"/>
        <v>1.7417999999999999E-2</v>
      </c>
      <c r="D8" s="4">
        <f t="shared" si="0"/>
        <v>1</v>
      </c>
      <c r="E8" s="3">
        <f t="shared" si="2"/>
        <v>1.0000477205479452</v>
      </c>
      <c r="F8" s="9">
        <f t="shared" si="3"/>
        <v>1.0003834272613543</v>
      </c>
      <c r="G8" s="1"/>
    </row>
    <row r="9" spans="1:7" x14ac:dyDescent="0.25">
      <c r="A9" s="8">
        <v>43552</v>
      </c>
      <c r="B9" s="4">
        <v>1.7441</v>
      </c>
      <c r="C9" s="3">
        <f t="shared" si="1"/>
        <v>1.7440999999999998E-2</v>
      </c>
      <c r="D9" s="4">
        <f t="shared" si="0"/>
        <v>1</v>
      </c>
      <c r="E9" s="3">
        <f t="shared" si="2"/>
        <v>1.0000477835616439</v>
      </c>
      <c r="F9" s="9">
        <f t="shared" si="3"/>
        <v>1.0004312291445183</v>
      </c>
      <c r="G9" s="1"/>
    </row>
    <row r="10" spans="1:7" x14ac:dyDescent="0.25">
      <c r="A10" s="8">
        <v>43553</v>
      </c>
      <c r="B10" s="4">
        <v>1.7456</v>
      </c>
      <c r="C10" s="3">
        <f t="shared" si="1"/>
        <v>1.7455999999999999E-2</v>
      </c>
      <c r="D10" s="4">
        <f t="shared" si="0"/>
        <v>3</v>
      </c>
      <c r="E10" s="3">
        <f t="shared" si="2"/>
        <v>1.0001434739726027</v>
      </c>
      <c r="F10" s="9">
        <f t="shared" si="3"/>
        <v>1.0005747649872796</v>
      </c>
      <c r="G10" s="1"/>
    </row>
    <row r="11" spans="1:7" x14ac:dyDescent="0.25">
      <c r="A11" s="8">
        <v>43556</v>
      </c>
      <c r="B11" s="4">
        <v>1.7859</v>
      </c>
      <c r="C11" s="3">
        <f t="shared" si="1"/>
        <v>1.7859E-2</v>
      </c>
      <c r="D11" s="4">
        <f t="shared" si="0"/>
        <v>1</v>
      </c>
      <c r="E11" s="3">
        <f t="shared" si="2"/>
        <v>1.0000489287671233</v>
      </c>
      <c r="F11" s="9">
        <f t="shared" si="3"/>
        <v>1.0006237218769451</v>
      </c>
      <c r="G11" s="1"/>
    </row>
    <row r="12" spans="1:7" x14ac:dyDescent="0.25">
      <c r="A12" s="8">
        <v>43557</v>
      </c>
      <c r="B12" s="4">
        <v>1.7676000000000001</v>
      </c>
      <c r="C12" s="3">
        <f t="shared" si="1"/>
        <v>1.7676000000000001E-2</v>
      </c>
      <c r="D12" s="4">
        <f t="shared" si="0"/>
        <v>1</v>
      </c>
      <c r="E12" s="3">
        <f t="shared" si="2"/>
        <v>1.0000484273972603</v>
      </c>
      <c r="F12" s="9">
        <f t="shared" si="3"/>
        <v>1.0006721794794327</v>
      </c>
      <c r="G12" s="1"/>
    </row>
    <row r="13" spans="1:7" x14ac:dyDescent="0.25">
      <c r="A13" s="8">
        <v>43558</v>
      </c>
      <c r="B13" s="4">
        <v>1.7481</v>
      </c>
      <c r="C13" s="3">
        <f t="shared" si="1"/>
        <v>1.7481E-2</v>
      </c>
      <c r="D13" s="4">
        <f t="shared" si="0"/>
        <v>1</v>
      </c>
      <c r="E13" s="3">
        <f t="shared" si="2"/>
        <v>1.0000478931506849</v>
      </c>
      <c r="F13" s="9">
        <f t="shared" si="3"/>
        <v>1.0007201048229106</v>
      </c>
      <c r="G13" s="1"/>
    </row>
    <row r="14" spans="1:7" x14ac:dyDescent="0.25">
      <c r="A14" s="8">
        <v>43559</v>
      </c>
      <c r="B14" s="4">
        <v>1.7547999999999999</v>
      </c>
      <c r="C14" s="3">
        <f t="shared" si="1"/>
        <v>1.7547999999999998E-2</v>
      </c>
      <c r="D14" s="4">
        <f t="shared" si="0"/>
        <v>1</v>
      </c>
      <c r="E14" s="3">
        <f t="shared" si="2"/>
        <v>1.0000480767123288</v>
      </c>
      <c r="F14" s="9">
        <f t="shared" si="3"/>
        <v>1.0007682161555118</v>
      </c>
      <c r="G14" s="1"/>
    </row>
    <row r="15" spans="1:7" x14ac:dyDescent="0.25">
      <c r="A15" s="8">
        <v>43560</v>
      </c>
      <c r="B15" s="4">
        <v>1.7436</v>
      </c>
      <c r="C15" s="3">
        <f t="shared" si="1"/>
        <v>1.7436E-2</v>
      </c>
      <c r="D15" s="4">
        <f t="shared" si="0"/>
        <v>3</v>
      </c>
      <c r="E15" s="3">
        <f t="shared" si="2"/>
        <v>1.0001433095890411</v>
      </c>
      <c r="F15" s="9">
        <f t="shared" si="3"/>
        <v>1.0009116358372945</v>
      </c>
      <c r="G15" s="1"/>
    </row>
    <row r="16" spans="1:7" x14ac:dyDescent="0.25">
      <c r="A16" s="8">
        <v>43563</v>
      </c>
      <c r="B16" s="4">
        <v>1.7456</v>
      </c>
      <c r="C16" s="3">
        <f t="shared" si="1"/>
        <v>1.7455999999999999E-2</v>
      </c>
      <c r="D16" s="4">
        <f t="shared" si="0"/>
        <v>1</v>
      </c>
      <c r="E16" s="3">
        <f t="shared" si="2"/>
        <v>1.0000478246575342</v>
      </c>
      <c r="F16" s="9">
        <f t="shared" si="3"/>
        <v>1.0009595040935004</v>
      </c>
      <c r="G16" s="1"/>
    </row>
    <row r="17" spans="1:7" x14ac:dyDescent="0.25">
      <c r="A17" s="8">
        <v>43564</v>
      </c>
      <c r="B17" s="4">
        <v>1.7374000000000001</v>
      </c>
      <c r="C17" s="3">
        <f t="shared" si="1"/>
        <v>1.7374000000000001E-2</v>
      </c>
      <c r="D17" s="4">
        <f t="shared" si="0"/>
        <v>1</v>
      </c>
      <c r="E17" s="3">
        <f t="shared" si="2"/>
        <v>1.0000476</v>
      </c>
      <c r="F17" s="9">
        <f t="shared" si="3"/>
        <v>1.0010071497658952</v>
      </c>
      <c r="G17" s="1"/>
    </row>
    <row r="18" spans="1:7" x14ac:dyDescent="0.25">
      <c r="A18" s="8">
        <v>43565</v>
      </c>
      <c r="B18" s="4">
        <v>1.7403</v>
      </c>
      <c r="C18" s="3">
        <f t="shared" si="1"/>
        <v>1.7402999999999998E-2</v>
      </c>
      <c r="D18" s="4">
        <f t="shared" si="0"/>
        <v>1</v>
      </c>
      <c r="E18" s="3">
        <f t="shared" si="2"/>
        <v>1.0000476794520547</v>
      </c>
      <c r="F18" s="9">
        <f t="shared" si="3"/>
        <v>1.001054877238299</v>
      </c>
      <c r="G18" s="1"/>
    </row>
    <row r="19" spans="1:7" x14ac:dyDescent="0.25">
      <c r="A19" s="8">
        <v>43566</v>
      </c>
      <c r="B19" s="4">
        <v>1.7405999999999999</v>
      </c>
      <c r="C19" s="3">
        <f t="shared" si="1"/>
        <v>1.7405999999999998E-2</v>
      </c>
      <c r="D19" s="4">
        <f t="shared" si="0"/>
        <v>1</v>
      </c>
      <c r="E19" s="3">
        <f t="shared" si="2"/>
        <v>1.000047687671233</v>
      </c>
      <c r="F19" s="9">
        <f t="shared" si="3"/>
        <v>1.0011026152141709</v>
      </c>
      <c r="G19" s="1"/>
    </row>
    <row r="20" spans="1:7" x14ac:dyDescent="0.25">
      <c r="A20" s="8">
        <v>43567</v>
      </c>
      <c r="B20" s="4">
        <v>1.7549999999999999</v>
      </c>
      <c r="C20" s="3">
        <f t="shared" si="1"/>
        <v>1.755E-2</v>
      </c>
      <c r="D20" s="4">
        <f t="shared" si="0"/>
        <v>3</v>
      </c>
      <c r="E20" s="3">
        <f t="shared" si="2"/>
        <v>1.0001442465753425</v>
      </c>
      <c r="F20" s="9">
        <f t="shared" si="3"/>
        <v>1.001247020837982</v>
      </c>
      <c r="G20" s="1"/>
    </row>
    <row r="21" spans="1:7" x14ac:dyDescent="0.25">
      <c r="A21" s="8">
        <v>43570</v>
      </c>
      <c r="B21" s="4">
        <v>1.7573000000000001</v>
      </c>
      <c r="C21" s="3">
        <f t="shared" si="1"/>
        <v>1.7573000000000002E-2</v>
      </c>
      <c r="D21" s="4">
        <f t="shared" si="0"/>
        <v>1</v>
      </c>
      <c r="E21" s="3">
        <f t="shared" si="2"/>
        <v>1.0000481452054795</v>
      </c>
      <c r="F21" s="9">
        <f t="shared" si="3"/>
        <v>1.001295226081536</v>
      </c>
      <c r="G21" s="1"/>
    </row>
    <row r="22" spans="1:7" x14ac:dyDescent="0.25">
      <c r="A22" s="8">
        <v>43571</v>
      </c>
      <c r="B22" s="4">
        <v>1.7425999999999999</v>
      </c>
      <c r="C22" s="3">
        <f t="shared" si="1"/>
        <v>1.7426000000000001E-2</v>
      </c>
      <c r="D22" s="4">
        <f t="shared" si="0"/>
        <v>1</v>
      </c>
      <c r="E22" s="3">
        <f t="shared" si="2"/>
        <v>1.0000477424657535</v>
      </c>
      <c r="F22" s="9">
        <f t="shared" si="3"/>
        <v>1.0013430303845763</v>
      </c>
      <c r="G22" s="1"/>
    </row>
    <row r="23" spans="1:7" x14ac:dyDescent="0.25">
      <c r="A23" s="8">
        <v>43572</v>
      </c>
      <c r="B23" s="4">
        <v>1.7295</v>
      </c>
      <c r="C23" s="3">
        <f t="shared" si="1"/>
        <v>1.7295000000000001E-2</v>
      </c>
      <c r="D23" s="4">
        <f t="shared" si="0"/>
        <v>1</v>
      </c>
      <c r="E23" s="3">
        <f t="shared" si="2"/>
        <v>1.0000473835616439</v>
      </c>
      <c r="F23" s="9">
        <f t="shared" si="3"/>
        <v>1.0013904775837832</v>
      </c>
      <c r="G23" s="1"/>
    </row>
    <row r="24" spans="1:7" x14ac:dyDescent="0.25">
      <c r="A24" s="8">
        <v>43573</v>
      </c>
      <c r="B24" s="4">
        <v>1.7509999999999999</v>
      </c>
      <c r="C24" s="3">
        <f t="shared" si="1"/>
        <v>1.7509999999999998E-2</v>
      </c>
      <c r="D24" s="4">
        <f t="shared" si="0"/>
        <v>4</v>
      </c>
      <c r="E24" s="3">
        <f t="shared" si="2"/>
        <v>1.0001918904109588</v>
      </c>
      <c r="F24" s="9">
        <f t="shared" si="3"/>
        <v>1.0015826348140571</v>
      </c>
      <c r="G24" s="1"/>
    </row>
    <row r="25" spans="1:7" x14ac:dyDescent="0.25">
      <c r="A25" s="8">
        <v>43577</v>
      </c>
      <c r="B25" s="4">
        <v>1.7627999999999999</v>
      </c>
      <c r="C25" s="3">
        <f t="shared" si="1"/>
        <v>1.7627999999999998E-2</v>
      </c>
      <c r="D25" s="4">
        <f t="shared" si="0"/>
        <v>1</v>
      </c>
      <c r="E25" s="3">
        <f t="shared" si="2"/>
        <v>1.0000482958904109</v>
      </c>
      <c r="F25" s="9">
        <f t="shared" si="3"/>
        <v>1.0016310071392256</v>
      </c>
      <c r="G25" s="1"/>
    </row>
    <row r="26" spans="1:7" x14ac:dyDescent="0.25">
      <c r="A26" s="8">
        <v>43578</v>
      </c>
      <c r="B26" s="4">
        <v>1.7397</v>
      </c>
      <c r="C26" s="3">
        <f t="shared" si="1"/>
        <v>1.7396999999999999E-2</v>
      </c>
      <c r="D26" s="4">
        <f t="shared" si="0"/>
        <v>1</v>
      </c>
      <c r="E26" s="3">
        <f t="shared" si="2"/>
        <v>1.0000476630136987</v>
      </c>
      <c r="F26" s="9">
        <f t="shared" si="3"/>
        <v>1.00167874789164</v>
      </c>
      <c r="G26" s="1"/>
    </row>
    <row r="27" spans="1:7" x14ac:dyDescent="0.25">
      <c r="A27" s="8">
        <v>43579</v>
      </c>
      <c r="B27" s="4">
        <v>1.7369000000000001</v>
      </c>
      <c r="C27" s="3">
        <f t="shared" si="1"/>
        <v>1.7369000000000002E-2</v>
      </c>
      <c r="D27" s="4">
        <f t="shared" si="0"/>
        <v>1</v>
      </c>
      <c r="E27" s="3">
        <f t="shared" si="2"/>
        <v>1.0000475863013698</v>
      </c>
      <c r="F27" s="9">
        <f t="shared" si="3"/>
        <v>1.001726414078413</v>
      </c>
      <c r="G27" s="1"/>
    </row>
    <row r="28" spans="1:7" x14ac:dyDescent="0.25">
      <c r="A28" s="8">
        <v>43580</v>
      </c>
      <c r="B28" s="4">
        <v>1.7452000000000001</v>
      </c>
      <c r="C28" s="3">
        <f t="shared" si="1"/>
        <v>1.7452000000000002E-2</v>
      </c>
      <c r="D28" s="4">
        <f t="shared" si="0"/>
        <v>1</v>
      </c>
      <c r="E28" s="3">
        <f t="shared" si="2"/>
        <v>1.0000478136986302</v>
      </c>
      <c r="F28" s="9">
        <f t="shared" si="3"/>
        <v>1.0017743103232857</v>
      </c>
      <c r="G28" s="1"/>
    </row>
    <row r="29" spans="1:7" x14ac:dyDescent="0.25">
      <c r="A29" s="8">
        <v>43581</v>
      </c>
      <c r="B29" s="4">
        <v>1.7571000000000001</v>
      </c>
      <c r="C29" s="3">
        <f t="shared" si="1"/>
        <v>1.7571E-2</v>
      </c>
      <c r="D29" s="4">
        <f t="shared" si="0"/>
        <v>3</v>
      </c>
      <c r="E29" s="3">
        <f t="shared" si="2"/>
        <v>1.0001444191780822</v>
      </c>
      <c r="F29" s="9">
        <f t="shared" si="3"/>
        <v>1.0019189857458064</v>
      </c>
      <c r="G29" s="1"/>
    </row>
    <row r="30" spans="1:7" x14ac:dyDescent="0.25">
      <c r="A30" s="8">
        <v>43584</v>
      </c>
      <c r="B30" s="4">
        <v>1.7491000000000001</v>
      </c>
      <c r="C30" s="3">
        <f t="shared" si="1"/>
        <v>1.7491E-2</v>
      </c>
      <c r="D30" s="4">
        <f t="shared" si="0"/>
        <v>1</v>
      </c>
      <c r="E30" s="3">
        <f t="shared" si="2"/>
        <v>1.0000479205479451</v>
      </c>
      <c r="F30" s="9">
        <f t="shared" si="3"/>
        <v>1.0019669982526</v>
      </c>
      <c r="G30" s="1"/>
    </row>
    <row r="31" spans="1:7" x14ac:dyDescent="0.25">
      <c r="A31" s="8">
        <v>43585</v>
      </c>
      <c r="B31" s="4">
        <v>1.7793000000000001</v>
      </c>
      <c r="C31" s="3">
        <f t="shared" si="1"/>
        <v>1.7793E-2</v>
      </c>
      <c r="D31" s="4">
        <f t="shared" si="0"/>
        <v>1</v>
      </c>
      <c r="E31" s="3">
        <f t="shared" si="2"/>
        <v>1.0000487479452054</v>
      </c>
      <c r="F31" s="9">
        <f t="shared" si="3"/>
        <v>1.0020158420849286</v>
      </c>
      <c r="G31" s="1"/>
    </row>
    <row r="32" spans="1:7" x14ac:dyDescent="0.25">
      <c r="A32" s="8">
        <v>43586</v>
      </c>
      <c r="B32" s="4">
        <v>1.7788999999999999</v>
      </c>
      <c r="C32" s="3">
        <f t="shared" si="1"/>
        <v>1.7788999999999999E-2</v>
      </c>
      <c r="D32" s="4">
        <f t="shared" si="0"/>
        <v>1</v>
      </c>
      <c r="E32" s="3">
        <f t="shared" si="2"/>
        <v>1.0000487369863014</v>
      </c>
      <c r="F32" s="9">
        <f t="shared" si="3"/>
        <v>1.0020646773172981</v>
      </c>
      <c r="G32" s="1"/>
    </row>
    <row r="33" spans="1:7" x14ac:dyDescent="0.25">
      <c r="A33" s="8">
        <v>43587</v>
      </c>
      <c r="B33" s="4">
        <v>1.7733000000000001</v>
      </c>
      <c r="C33" s="3">
        <f t="shared" si="1"/>
        <v>1.7733000000000002E-2</v>
      </c>
      <c r="D33" s="4">
        <f t="shared" si="0"/>
        <v>1</v>
      </c>
      <c r="E33" s="3">
        <f t="shared" si="2"/>
        <v>1.0000485835616439</v>
      </c>
      <c r="F33" s="9">
        <f t="shared" si="3"/>
        <v>1.0021133611883197</v>
      </c>
      <c r="G33" s="1"/>
    </row>
    <row r="34" spans="1:7" x14ac:dyDescent="0.25">
      <c r="A34" s="8">
        <v>43588</v>
      </c>
      <c r="B34" s="4">
        <v>1.7546999999999999</v>
      </c>
      <c r="C34" s="3">
        <f t="shared" si="1"/>
        <v>1.7547E-2</v>
      </c>
      <c r="D34" s="4">
        <f t="shared" si="0"/>
        <v>3</v>
      </c>
      <c r="E34" s="3">
        <f t="shared" si="2"/>
        <v>1.0001442219178083</v>
      </c>
      <c r="F34" s="9">
        <f t="shared" si="3"/>
        <v>1.0022578878991315</v>
      </c>
      <c r="G34" s="1"/>
    </row>
    <row r="35" spans="1:7" x14ac:dyDescent="0.25">
      <c r="A35" s="8">
        <v>43591</v>
      </c>
      <c r="B35" s="4">
        <v>1.7427999999999999</v>
      </c>
      <c r="C35" s="3">
        <f t="shared" si="1"/>
        <v>1.7427999999999999E-2</v>
      </c>
      <c r="D35" s="4">
        <f t="shared" si="0"/>
        <v>1</v>
      </c>
      <c r="E35" s="3">
        <f t="shared" si="2"/>
        <v>1.0000477479452055</v>
      </c>
      <c r="F35" s="9">
        <f t="shared" si="3"/>
        <v>1.0023057436538447</v>
      </c>
      <c r="G35" s="1"/>
    </row>
    <row r="36" spans="1:7" x14ac:dyDescent="0.25">
      <c r="A36" s="8">
        <v>43592</v>
      </c>
      <c r="B36" s="4">
        <v>1.7391000000000001</v>
      </c>
      <c r="C36" s="3">
        <f t="shared" si="1"/>
        <v>1.7391E-2</v>
      </c>
      <c r="D36" s="4">
        <f t="shared" si="0"/>
        <v>1</v>
      </c>
      <c r="E36" s="3">
        <f t="shared" si="2"/>
        <v>1.0000476465753425</v>
      </c>
      <c r="F36" s="9">
        <f t="shared" si="3"/>
        <v>1.0023535000899759</v>
      </c>
      <c r="G36" s="1"/>
    </row>
    <row r="37" spans="1:7" x14ac:dyDescent="0.25">
      <c r="A37" s="8">
        <v>43593</v>
      </c>
      <c r="B37" s="4">
        <v>1.7365999999999999</v>
      </c>
      <c r="C37" s="3">
        <f t="shared" si="1"/>
        <v>1.7365999999999999E-2</v>
      </c>
      <c r="D37" s="4">
        <f t="shared" si="0"/>
        <v>1</v>
      </c>
      <c r="E37" s="3">
        <f t="shared" si="2"/>
        <v>1.0000475780821918</v>
      </c>
      <c r="F37" s="9">
        <f t="shared" si="3"/>
        <v>1.0024011901471885</v>
      </c>
      <c r="G37" s="1"/>
    </row>
    <row r="38" spans="1:7" x14ac:dyDescent="0.25">
      <c r="A38" s="8">
        <v>43594</v>
      </c>
      <c r="B38" s="4">
        <v>1.7312000000000001</v>
      </c>
      <c r="C38" s="3">
        <f t="shared" si="1"/>
        <v>1.7312000000000001E-2</v>
      </c>
      <c r="D38" s="4">
        <f t="shared" si="0"/>
        <v>1</v>
      </c>
      <c r="E38" s="3">
        <f t="shared" si="2"/>
        <v>1.0000474301369864</v>
      </c>
      <c r="F38" s="9">
        <f t="shared" si="3"/>
        <v>1.0024487341729524</v>
      </c>
      <c r="G38" s="1"/>
    </row>
    <row r="39" spans="1:7" x14ac:dyDescent="0.25">
      <c r="A39" s="8">
        <v>43595</v>
      </c>
      <c r="B39" s="4">
        <v>1.7422</v>
      </c>
      <c r="C39" s="3">
        <f t="shared" si="1"/>
        <v>1.7422E-2</v>
      </c>
      <c r="D39" s="4">
        <f t="shared" si="0"/>
        <v>3</v>
      </c>
      <c r="E39" s="3">
        <f t="shared" si="2"/>
        <v>1.0001431945205479</v>
      </c>
      <c r="F39" s="9">
        <f t="shared" si="3"/>
        <v>1.0025922793388162</v>
      </c>
      <c r="G39" s="1"/>
    </row>
    <row r="40" spans="1:7" x14ac:dyDescent="0.25">
      <c r="A40" s="8">
        <v>43598</v>
      </c>
      <c r="B40" s="4">
        <v>1.7364999999999999</v>
      </c>
      <c r="C40" s="3">
        <f t="shared" si="1"/>
        <v>1.7364999999999998E-2</v>
      </c>
      <c r="D40" s="4">
        <f t="shared" si="0"/>
        <v>1</v>
      </c>
      <c r="E40" s="3">
        <f t="shared" si="2"/>
        <v>1.0000475753424658</v>
      </c>
      <c r="F40" s="9">
        <f t="shared" si="3"/>
        <v>1.0026399780098594</v>
      </c>
      <c r="G40" s="1"/>
    </row>
    <row r="41" spans="1:7" x14ac:dyDescent="0.25">
      <c r="A41" s="8">
        <v>43599</v>
      </c>
      <c r="B41" s="4">
        <v>1.7404999999999999</v>
      </c>
      <c r="C41" s="3">
        <f t="shared" si="1"/>
        <v>1.7405E-2</v>
      </c>
      <c r="D41" s="4">
        <f t="shared" si="0"/>
        <v>1</v>
      </c>
      <c r="E41" s="3">
        <f t="shared" si="2"/>
        <v>1.0000476849315068</v>
      </c>
      <c r="F41" s="9">
        <f t="shared" si="3"/>
        <v>1.0026877888285368</v>
      </c>
      <c r="G41" s="1"/>
    </row>
    <row r="42" spans="1:7" x14ac:dyDescent="0.25">
      <c r="A42" s="8">
        <v>43600</v>
      </c>
      <c r="B42" s="4">
        <v>1.7414000000000001</v>
      </c>
      <c r="C42" s="3">
        <f t="shared" si="1"/>
        <v>1.7413999999999999E-2</v>
      </c>
      <c r="D42" s="4">
        <f t="shared" si="0"/>
        <v>1</v>
      </c>
      <c r="E42" s="3">
        <f t="shared" si="2"/>
        <v>1.000047709589041</v>
      </c>
      <c r="F42" s="9">
        <f t="shared" si="3"/>
        <v>1.0027356266508782</v>
      </c>
      <c r="G42" s="1"/>
    </row>
    <row r="43" spans="1:7" x14ac:dyDescent="0.25">
      <c r="A43" s="8">
        <v>43601</v>
      </c>
      <c r="B43" s="4">
        <v>1.7459</v>
      </c>
      <c r="C43" s="3">
        <f t="shared" si="1"/>
        <v>1.7458999999999999E-2</v>
      </c>
      <c r="D43" s="4">
        <f t="shared" si="0"/>
        <v>1</v>
      </c>
      <c r="E43" s="3">
        <f t="shared" si="2"/>
        <v>1.0000478328767124</v>
      </c>
      <c r="F43" s="9">
        <f t="shared" si="3"/>
        <v>1.0027835903804829</v>
      </c>
      <c r="G43" s="1"/>
    </row>
    <row r="44" spans="1:7" x14ac:dyDescent="0.25">
      <c r="A44" s="8">
        <v>43602</v>
      </c>
      <c r="B44" s="4">
        <v>1.7844</v>
      </c>
      <c r="C44" s="3">
        <f t="shared" si="1"/>
        <v>1.7843999999999999E-2</v>
      </c>
      <c r="D44" s="4">
        <v>4</v>
      </c>
      <c r="E44" s="3">
        <f t="shared" si="2"/>
        <v>1.0001955506849316</v>
      </c>
      <c r="F44" s="9">
        <f t="shared" si="3"/>
        <v>1.0029796853984201</v>
      </c>
      <c r="G44" s="1"/>
    </row>
    <row r="45" spans="1:7" x14ac:dyDescent="0.25">
      <c r="A45" s="8">
        <v>43606</v>
      </c>
      <c r="B45" s="4">
        <v>1.7391000000000001</v>
      </c>
      <c r="C45" s="3">
        <f t="shared" si="1"/>
        <v>1.7391E-2</v>
      </c>
      <c r="D45" s="4">
        <f t="shared" ref="D45:D63" si="4">IF(A46&lt;&gt;"",_xlfn.DAYS(A46,A45),1)</f>
        <v>1</v>
      </c>
      <c r="E45" s="3">
        <f t="shared" si="2"/>
        <v>1.0000476465753425</v>
      </c>
      <c r="F45" s="9">
        <f t="shared" si="3"/>
        <v>1.0030274739455673</v>
      </c>
      <c r="G45" s="1"/>
    </row>
    <row r="46" spans="1:7" x14ac:dyDescent="0.25">
      <c r="A46" s="8">
        <v>43607</v>
      </c>
      <c r="B46" s="4">
        <v>1.7225999999999999</v>
      </c>
      <c r="C46" s="3">
        <f t="shared" si="1"/>
        <v>1.7225999999999998E-2</v>
      </c>
      <c r="D46" s="4">
        <f t="shared" si="4"/>
        <v>1</v>
      </c>
      <c r="E46" s="3">
        <f t="shared" si="2"/>
        <v>1.000047194520548</v>
      </c>
      <c r="F46" s="9">
        <f t="shared" si="3"/>
        <v>1.0030748113462966</v>
      </c>
      <c r="G46" s="1"/>
    </row>
    <row r="47" spans="1:7" x14ac:dyDescent="0.25">
      <c r="A47" s="8">
        <v>43608</v>
      </c>
      <c r="B47" s="4">
        <v>1.7310000000000001</v>
      </c>
      <c r="C47" s="3">
        <f t="shared" si="1"/>
        <v>1.7310000000000002E-2</v>
      </c>
      <c r="D47" s="4">
        <f t="shared" si="4"/>
        <v>1</v>
      </c>
      <c r="E47" s="3">
        <f t="shared" si="2"/>
        <v>1.0000474246575342</v>
      </c>
      <c r="F47" s="9">
        <f t="shared" si="3"/>
        <v>1.0031223818257058</v>
      </c>
      <c r="G47" s="1"/>
    </row>
    <row r="48" spans="1:7" x14ac:dyDescent="0.25">
      <c r="A48" s="8">
        <v>43609</v>
      </c>
      <c r="B48" s="4">
        <v>1.7359</v>
      </c>
      <c r="C48" s="3">
        <f t="shared" si="1"/>
        <v>1.7358999999999999E-2</v>
      </c>
      <c r="D48" s="4">
        <f t="shared" si="4"/>
        <v>4</v>
      </c>
      <c r="E48" s="3">
        <f t="shared" si="2"/>
        <v>1.0001902356164383</v>
      </c>
      <c r="F48" s="9">
        <f t="shared" si="3"/>
        <v>1.0033132114303753</v>
      </c>
      <c r="G48" s="1"/>
    </row>
    <row r="49" spans="1:7" x14ac:dyDescent="0.25">
      <c r="A49" s="8">
        <v>43613</v>
      </c>
      <c r="B49" s="4">
        <v>1.7373000000000001</v>
      </c>
      <c r="C49" s="3">
        <f t="shared" si="1"/>
        <v>1.7373E-2</v>
      </c>
      <c r="D49" s="4">
        <f t="shared" si="4"/>
        <v>1</v>
      </c>
      <c r="E49" s="3">
        <f t="shared" si="2"/>
        <v>1.000047597260274</v>
      </c>
      <c r="F49" s="9">
        <f t="shared" si="3"/>
        <v>1.0033609663904361</v>
      </c>
      <c r="G49" s="1"/>
    </row>
    <row r="50" spans="1:7" x14ac:dyDescent="0.25">
      <c r="A50" s="8">
        <v>43614</v>
      </c>
      <c r="B50" s="4">
        <v>1.7316</v>
      </c>
      <c r="C50" s="3">
        <f t="shared" si="1"/>
        <v>1.7316000000000002E-2</v>
      </c>
      <c r="D50" s="4">
        <f t="shared" si="4"/>
        <v>1</v>
      </c>
      <c r="E50" s="3">
        <f t="shared" si="2"/>
        <v>1.0000474410958904</v>
      </c>
      <c r="F50" s="9">
        <f t="shared" si="3"/>
        <v>1.0034085669342554</v>
      </c>
      <c r="G50" s="1"/>
    </row>
    <row r="51" spans="1:7" x14ac:dyDescent="0.25">
      <c r="A51" s="8">
        <v>43615</v>
      </c>
      <c r="B51" s="4">
        <v>1.77</v>
      </c>
      <c r="C51" s="3">
        <f t="shared" si="1"/>
        <v>1.77E-2</v>
      </c>
      <c r="D51" s="4">
        <f t="shared" si="4"/>
        <v>1</v>
      </c>
      <c r="E51" s="3">
        <f t="shared" si="2"/>
        <v>1.000048493150685</v>
      </c>
      <c r="F51" s="9">
        <f t="shared" si="3"/>
        <v>1.0034572253770904</v>
      </c>
      <c r="G51" s="1"/>
    </row>
    <row r="52" spans="1:7" x14ac:dyDescent="0.25">
      <c r="A52" s="8">
        <v>43616</v>
      </c>
      <c r="B52" s="4">
        <v>1.7753000000000001</v>
      </c>
      <c r="C52" s="3">
        <f t="shared" si="1"/>
        <v>1.7753000000000001E-2</v>
      </c>
      <c r="D52" s="4">
        <f t="shared" si="4"/>
        <v>3</v>
      </c>
      <c r="E52" s="3">
        <f t="shared" si="2"/>
        <v>1.000145915068493</v>
      </c>
      <c r="F52" s="9">
        <f t="shared" si="3"/>
        <v>1.003603644906861</v>
      </c>
      <c r="G52" s="1"/>
    </row>
    <row r="53" spans="1:7" x14ac:dyDescent="0.25">
      <c r="A53" s="8">
        <v>43619</v>
      </c>
      <c r="B53" s="4">
        <v>1.7808999999999999</v>
      </c>
      <c r="C53" s="3">
        <f t="shared" si="1"/>
        <v>1.7808999999999998E-2</v>
      </c>
      <c r="D53" s="4">
        <f t="shared" si="4"/>
        <v>1</v>
      </c>
      <c r="E53" s="3">
        <f t="shared" si="2"/>
        <v>1.0000487917808218</v>
      </c>
      <c r="F53" s="9">
        <f t="shared" si="3"/>
        <v>1.0036526125159353</v>
      </c>
      <c r="G53" s="1"/>
    </row>
    <row r="54" spans="1:7" x14ac:dyDescent="0.25">
      <c r="A54" s="8">
        <v>43620</v>
      </c>
      <c r="B54" s="4">
        <v>1.7555000000000001</v>
      </c>
      <c r="C54" s="3">
        <f t="shared" si="1"/>
        <v>1.7555000000000001E-2</v>
      </c>
      <c r="D54" s="4">
        <f t="shared" si="4"/>
        <v>1</v>
      </c>
      <c r="E54" s="3">
        <f t="shared" si="2"/>
        <v>1.000048095890411</v>
      </c>
      <c r="F54" s="9">
        <f t="shared" si="3"/>
        <v>1.0037008840819976</v>
      </c>
      <c r="G54" s="1"/>
    </row>
    <row r="55" spans="1:7" x14ac:dyDescent="0.25">
      <c r="A55" s="8">
        <v>43621</v>
      </c>
      <c r="B55" s="4">
        <v>1.7341</v>
      </c>
      <c r="C55" s="3">
        <f t="shared" si="1"/>
        <v>1.7340999999999999E-2</v>
      </c>
      <c r="D55" s="4">
        <f t="shared" si="4"/>
        <v>1</v>
      </c>
      <c r="E55" s="3">
        <f t="shared" si="2"/>
        <v>1.0000475095890411</v>
      </c>
      <c r="F55" s="9">
        <f t="shared" si="3"/>
        <v>1.0037485694985206</v>
      </c>
      <c r="G55" s="1"/>
    </row>
    <row r="56" spans="1:7" x14ac:dyDescent="0.25">
      <c r="A56" s="8">
        <v>43622</v>
      </c>
      <c r="B56" s="4">
        <v>1.7210000000000001</v>
      </c>
      <c r="C56" s="3">
        <f t="shared" si="1"/>
        <v>1.721E-2</v>
      </c>
      <c r="D56" s="4">
        <f t="shared" si="4"/>
        <v>1</v>
      </c>
      <c r="E56" s="3">
        <f t="shared" si="2"/>
        <v>1.0000471506849316</v>
      </c>
      <c r="F56" s="9">
        <f t="shared" si="3"/>
        <v>1.0037958969310716</v>
      </c>
      <c r="G56" s="1"/>
    </row>
    <row r="57" spans="1:7" x14ac:dyDescent="0.25">
      <c r="A57" s="8">
        <v>43623</v>
      </c>
      <c r="B57" s="4">
        <v>1.7217</v>
      </c>
      <c r="C57" s="3">
        <f t="shared" si="1"/>
        <v>1.7217E-2</v>
      </c>
      <c r="D57" s="4">
        <f t="shared" si="4"/>
        <v>3</v>
      </c>
      <c r="E57" s="3">
        <f t="shared" si="2"/>
        <v>1.0001415095890411</v>
      </c>
      <c r="F57" s="9">
        <f t="shared" si="3"/>
        <v>1.0039379436759275</v>
      </c>
      <c r="G57" s="1"/>
    </row>
    <row r="58" spans="1:7" x14ac:dyDescent="0.25">
      <c r="A58" s="8">
        <v>43626</v>
      </c>
      <c r="B58" s="4">
        <v>1.7275</v>
      </c>
      <c r="C58" s="3">
        <f t="shared" si="1"/>
        <v>1.7274999999999999E-2</v>
      </c>
      <c r="D58" s="4">
        <f t="shared" si="4"/>
        <v>1</v>
      </c>
      <c r="E58" s="3">
        <f t="shared" si="2"/>
        <v>1.0000473287671232</v>
      </c>
      <c r="F58" s="9">
        <f>F57*E58</f>
        <v>1.0039854588210699</v>
      </c>
      <c r="G58" s="1"/>
    </row>
    <row r="59" spans="1:7" x14ac:dyDescent="0.25">
      <c r="A59" s="8">
        <v>43627</v>
      </c>
      <c r="B59" s="4">
        <v>1.7218</v>
      </c>
      <c r="C59" s="3">
        <f t="shared" si="1"/>
        <v>1.7218000000000001E-2</v>
      </c>
      <c r="D59" s="4">
        <f t="shared" si="4"/>
        <v>1</v>
      </c>
      <c r="E59" s="3">
        <f t="shared" si="2"/>
        <v>1.0000471726027398</v>
      </c>
      <c r="F59" s="9">
        <f t="shared" si="3"/>
        <v>1.0040328194282755</v>
      </c>
      <c r="G59" s="1"/>
    </row>
    <row r="60" spans="1:7" x14ac:dyDescent="0.25">
      <c r="A60" s="8">
        <v>43628</v>
      </c>
      <c r="B60" s="4">
        <v>1.607</v>
      </c>
      <c r="C60" s="3">
        <f t="shared" si="1"/>
        <v>1.6070000000000001E-2</v>
      </c>
      <c r="D60" s="4">
        <f t="shared" si="4"/>
        <v>1</v>
      </c>
      <c r="E60" s="3">
        <f t="shared" si="2"/>
        <v>1.0000440273972602</v>
      </c>
      <c r="F60" s="9">
        <f t="shared" si="3"/>
        <v>1.0040770243800787</v>
      </c>
      <c r="G60" s="1"/>
    </row>
    <row r="61" spans="1:7" x14ac:dyDescent="0.25">
      <c r="A61" s="8">
        <v>43629</v>
      </c>
      <c r="B61" s="4">
        <v>1.6963999999999999</v>
      </c>
      <c r="C61" s="3">
        <f t="shared" si="1"/>
        <v>1.6964E-2</v>
      </c>
      <c r="D61" s="4">
        <f t="shared" si="4"/>
        <v>1</v>
      </c>
      <c r="E61" s="3">
        <f t="shared" si="2"/>
        <v>1.0000464767123287</v>
      </c>
      <c r="F61" s="9">
        <f t="shared" si="3"/>
        <v>1.0041236905790967</v>
      </c>
      <c r="G61" s="1"/>
    </row>
    <row r="62" spans="1:7" x14ac:dyDescent="0.25">
      <c r="A62" s="8">
        <v>43630</v>
      </c>
      <c r="B62" s="4">
        <v>1.7365999999999999</v>
      </c>
      <c r="C62" s="3">
        <f t="shared" si="1"/>
        <v>1.7365999999999999E-2</v>
      </c>
      <c r="D62" s="4">
        <f t="shared" si="4"/>
        <v>3</v>
      </c>
      <c r="E62" s="3">
        <f t="shared" si="2"/>
        <v>1.0001427342465754</v>
      </c>
      <c r="F62" s="9">
        <f t="shared" si="3"/>
        <v>1.00426701341754</v>
      </c>
      <c r="G62" s="1"/>
    </row>
    <row r="63" spans="1:7" x14ac:dyDescent="0.25">
      <c r="A63" s="8">
        <v>43633</v>
      </c>
      <c r="B63" s="4">
        <v>1.7364999999999999</v>
      </c>
      <c r="C63" s="3">
        <f t="shared" si="1"/>
        <v>1.7364999999999998E-2</v>
      </c>
      <c r="D63" s="4">
        <f t="shared" si="4"/>
        <v>1</v>
      </c>
      <c r="E63" s="3">
        <f t="shared" si="2"/>
        <v>1.0000475753424658</v>
      </c>
      <c r="F63" s="9">
        <f t="shared" si="3"/>
        <v>1.0043147917646305</v>
      </c>
      <c r="G63" s="1"/>
    </row>
    <row r="64" spans="1:7" ht="15.75" thickBot="1" x14ac:dyDescent="0.3">
      <c r="A64" s="10">
        <v>43634</v>
      </c>
      <c r="B64" s="11">
        <v>1.7177</v>
      </c>
      <c r="C64" s="11">
        <f t="shared" si="1"/>
        <v>1.7177000000000001E-2</v>
      </c>
      <c r="D64" s="11">
        <f>IF(A65&lt;&gt;"",_xlfn.DAYS(#REF!,A64),1)</f>
        <v>1</v>
      </c>
      <c r="E64" s="11">
        <f t="shared" si="2"/>
        <v>1.0000470602739726</v>
      </c>
      <c r="F64" s="12">
        <f>F63*E64</f>
        <v>1.0043620550938857</v>
      </c>
      <c r="G64" s="18" t="s">
        <v>12</v>
      </c>
    </row>
    <row r="65" spans="1:6" x14ac:dyDescent="0.25">
      <c r="B65" s="36" t="s">
        <v>7</v>
      </c>
      <c r="C65" s="37"/>
      <c r="D65" s="2">
        <f>SUM(D3:D64)</f>
        <v>91</v>
      </c>
      <c r="E65" s="13" t="s">
        <v>8</v>
      </c>
      <c r="F65" s="33">
        <f>ROUND(((365/D65)*((F64-1)*100)),3)</f>
        <v>1.75</v>
      </c>
    </row>
    <row r="66" spans="1:6" x14ac:dyDescent="0.25">
      <c r="E66" s="14" t="s">
        <v>9</v>
      </c>
      <c r="F66" s="33">
        <f>100-F65</f>
        <v>98.25</v>
      </c>
    </row>
    <row r="68" spans="1:6" ht="177.75" customHeight="1" x14ac:dyDescent="0.25">
      <c r="A68" s="34" t="s">
        <v>22</v>
      </c>
      <c r="B68" s="34"/>
      <c r="C68" s="34"/>
      <c r="D68" s="34"/>
      <c r="E68" s="34"/>
      <c r="F68" s="34"/>
    </row>
    <row r="69" spans="1:6" x14ac:dyDescent="0.25">
      <c r="A69" s="25"/>
      <c r="B69" s="25"/>
      <c r="C69" s="25"/>
      <c r="D69" s="25"/>
      <c r="E69" s="25"/>
      <c r="F69" s="25"/>
    </row>
    <row r="70" spans="1:6" ht="86.25" customHeight="1" x14ac:dyDescent="0.25">
      <c r="A70" s="35" t="s">
        <v>10</v>
      </c>
      <c r="B70" s="35"/>
      <c r="C70" s="35"/>
      <c r="D70" s="35"/>
      <c r="E70" s="35"/>
      <c r="F70" s="35"/>
    </row>
  </sheetData>
  <mergeCells count="4">
    <mergeCell ref="A68:F68"/>
    <mergeCell ref="A70:F70"/>
    <mergeCell ref="B65:C65"/>
    <mergeCell ref="A1:F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zoomScaleNormal="100" workbookViewId="0">
      <selection sqref="A1:F1"/>
    </sheetView>
  </sheetViews>
  <sheetFormatPr defaultRowHeight="15" x14ac:dyDescent="0.25"/>
  <cols>
    <col min="1" max="1" width="16.7109375" customWidth="1"/>
    <col min="2" max="3" width="18" customWidth="1"/>
    <col min="4" max="4" width="13.5703125" customWidth="1"/>
    <col min="5" max="5" width="34.28515625" customWidth="1"/>
    <col min="6" max="6" width="27.42578125" bestFit="1" customWidth="1"/>
    <col min="7" max="7" width="74" customWidth="1"/>
  </cols>
  <sheetData>
    <row r="1" spans="1:7" ht="16.5" thickBot="1" x14ac:dyDescent="0.3">
      <c r="A1" s="38" t="s">
        <v>17</v>
      </c>
      <c r="B1" s="39"/>
      <c r="C1" s="39"/>
      <c r="D1" s="39"/>
      <c r="E1" s="39"/>
      <c r="F1" s="40"/>
    </row>
    <row r="2" spans="1:7" ht="30.75" thickBot="1" x14ac:dyDescent="0.3">
      <c r="A2" s="22" t="s">
        <v>0</v>
      </c>
      <c r="B2" s="23" t="s">
        <v>1</v>
      </c>
      <c r="C2" s="23" t="s">
        <v>2</v>
      </c>
      <c r="D2" s="23" t="s">
        <v>3</v>
      </c>
      <c r="E2" s="23" t="s">
        <v>4</v>
      </c>
      <c r="F2" s="24" t="s">
        <v>5</v>
      </c>
      <c r="G2" s="1"/>
    </row>
    <row r="3" spans="1:7" x14ac:dyDescent="0.25">
      <c r="A3" s="5">
        <v>43635</v>
      </c>
      <c r="B3" s="6">
        <v>1.7194</v>
      </c>
      <c r="C3" s="6">
        <f>B3/100</f>
        <v>1.7194000000000001E-2</v>
      </c>
      <c r="D3" s="6">
        <v>1</v>
      </c>
      <c r="E3" s="6">
        <f>(1+(C3*D3)/365)</f>
        <v>1.0000471068493151</v>
      </c>
      <c r="F3" s="7">
        <f>E3</f>
        <v>1.0000471068493151</v>
      </c>
      <c r="G3" s="18" t="s">
        <v>6</v>
      </c>
    </row>
    <row r="4" spans="1:7" x14ac:dyDescent="0.25">
      <c r="A4" s="8">
        <v>43636</v>
      </c>
      <c r="B4" s="4">
        <v>1.7236</v>
      </c>
      <c r="C4" s="3">
        <f>B4/100</f>
        <v>1.7236000000000001E-2</v>
      </c>
      <c r="D4" s="4">
        <v>1</v>
      </c>
      <c r="E4" s="3">
        <f t="shared" ref="E4:E64" si="0">(1+(C4*D4)/365)</f>
        <v>1.0000472219178083</v>
      </c>
      <c r="F4" s="9">
        <f>F3*E4</f>
        <v>1.0000943309915991</v>
      </c>
      <c r="G4" s="1"/>
    </row>
    <row r="5" spans="1:7" x14ac:dyDescent="0.25">
      <c r="A5" s="8">
        <v>43637</v>
      </c>
      <c r="B5" s="4">
        <v>1.7418</v>
      </c>
      <c r="C5" s="3">
        <f t="shared" ref="C5:C64" si="1">B5/100</f>
        <v>1.7417999999999999E-2</v>
      </c>
      <c r="D5" s="4">
        <v>3</v>
      </c>
      <c r="E5" s="3">
        <f t="shared" si="0"/>
        <v>1.0001431616438357</v>
      </c>
      <c r="F5" s="9">
        <f t="shared" ref="F5:F64" si="2">F4*E5</f>
        <v>1.0002375061400146</v>
      </c>
      <c r="G5" s="1"/>
    </row>
    <row r="6" spans="1:7" x14ac:dyDescent="0.25">
      <c r="A6" s="8">
        <v>43640</v>
      </c>
      <c r="B6" s="4">
        <v>1.7448999999999999</v>
      </c>
      <c r="C6" s="3">
        <f t="shared" si="1"/>
        <v>1.7448999999999999E-2</v>
      </c>
      <c r="D6" s="4">
        <v>1</v>
      </c>
      <c r="E6" s="3">
        <f t="shared" si="0"/>
        <v>1.0000478054794522</v>
      </c>
      <c r="F6" s="9">
        <f t="shared" si="2"/>
        <v>1.0002853229735618</v>
      </c>
      <c r="G6" s="1"/>
    </row>
    <row r="7" spans="1:7" x14ac:dyDescent="0.25">
      <c r="A7" s="8">
        <v>43641</v>
      </c>
      <c r="B7" s="4">
        <v>1.7285999999999999</v>
      </c>
      <c r="C7" s="3">
        <f t="shared" si="1"/>
        <v>1.7285999999999999E-2</v>
      </c>
      <c r="D7" s="4">
        <v>1</v>
      </c>
      <c r="E7" s="3">
        <f t="shared" si="0"/>
        <v>1.0000473589041097</v>
      </c>
      <c r="F7" s="9">
        <f t="shared" si="2"/>
        <v>1.0003326953902547</v>
      </c>
      <c r="G7" s="1"/>
    </row>
    <row r="8" spans="1:7" x14ac:dyDescent="0.25">
      <c r="A8" s="8">
        <v>43642</v>
      </c>
      <c r="B8" s="4">
        <v>1.7272000000000001</v>
      </c>
      <c r="C8" s="3">
        <f t="shared" si="1"/>
        <v>1.7271999999999999E-2</v>
      </c>
      <c r="D8" s="4">
        <v>1</v>
      </c>
      <c r="E8" s="3">
        <f t="shared" si="0"/>
        <v>1.0000473205479452</v>
      </c>
      <c r="F8" s="9">
        <f t="shared" si="2"/>
        <v>1.0003800316815281</v>
      </c>
      <c r="G8" s="1"/>
    </row>
    <row r="9" spans="1:7" x14ac:dyDescent="0.25">
      <c r="A9" s="8">
        <v>43643</v>
      </c>
      <c r="B9" s="4">
        <v>1.7217</v>
      </c>
      <c r="C9" s="3">
        <f t="shared" si="1"/>
        <v>1.7217E-2</v>
      </c>
      <c r="D9" s="4">
        <v>1</v>
      </c>
      <c r="E9" s="3">
        <f t="shared" si="0"/>
        <v>1.0000471698630138</v>
      </c>
      <c r="F9" s="9">
        <f t="shared" si="2"/>
        <v>1.0004272194705843</v>
      </c>
      <c r="G9" s="1"/>
    </row>
    <row r="10" spans="1:7" x14ac:dyDescent="0.25">
      <c r="A10" s="8">
        <v>43644</v>
      </c>
      <c r="B10" s="4">
        <v>1.6917</v>
      </c>
      <c r="C10" s="3">
        <f t="shared" si="1"/>
        <v>1.6917000000000001E-2</v>
      </c>
      <c r="D10" s="4">
        <v>4</v>
      </c>
      <c r="E10" s="3">
        <f t="shared" si="0"/>
        <v>1.0001853917808219</v>
      </c>
      <c r="F10" s="9">
        <f t="shared" si="2"/>
        <v>1.0006126904543846</v>
      </c>
      <c r="G10" s="1"/>
    </row>
    <row r="11" spans="1:7" x14ac:dyDescent="0.25">
      <c r="A11" s="8">
        <v>43648</v>
      </c>
      <c r="B11" s="4">
        <v>1.7598</v>
      </c>
      <c r="C11" s="3">
        <f t="shared" si="1"/>
        <v>1.7597999999999999E-2</v>
      </c>
      <c r="D11" s="4">
        <v>1</v>
      </c>
      <c r="E11" s="3">
        <f t="shared" si="0"/>
        <v>1.0000482136986302</v>
      </c>
      <c r="F11" s="9">
        <f t="shared" si="2"/>
        <v>1.0006609336930876</v>
      </c>
      <c r="G11" s="1"/>
    </row>
    <row r="12" spans="1:7" x14ac:dyDescent="0.25">
      <c r="A12" s="8">
        <v>43649</v>
      </c>
      <c r="B12" s="4">
        <v>1.7535000000000001</v>
      </c>
      <c r="C12" s="3">
        <f t="shared" si="1"/>
        <v>1.7535000000000002E-2</v>
      </c>
      <c r="D12" s="4">
        <v>1</v>
      </c>
      <c r="E12" s="3">
        <f t="shared" si="0"/>
        <v>1.0000480410958905</v>
      </c>
      <c r="F12" s="9">
        <f t="shared" si="2"/>
        <v>1.000709006540957</v>
      </c>
      <c r="G12" s="1"/>
    </row>
    <row r="13" spans="1:7" x14ac:dyDescent="0.25">
      <c r="A13" s="8">
        <v>43650</v>
      </c>
      <c r="B13" s="4">
        <v>1.7465999999999999</v>
      </c>
      <c r="C13" s="3">
        <f t="shared" si="1"/>
        <v>1.7465999999999999E-2</v>
      </c>
      <c r="D13" s="4">
        <v>1</v>
      </c>
      <c r="E13" s="3">
        <f t="shared" si="0"/>
        <v>1.0000478520547946</v>
      </c>
      <c r="F13" s="9">
        <f t="shared" si="2"/>
        <v>1.0007568925231713</v>
      </c>
      <c r="G13" s="1"/>
    </row>
    <row r="14" spans="1:7" x14ac:dyDescent="0.25">
      <c r="A14" s="8">
        <v>43651</v>
      </c>
      <c r="B14" s="4">
        <v>1.7289000000000001</v>
      </c>
      <c r="C14" s="3">
        <f t="shared" si="1"/>
        <v>1.7289000000000002E-2</v>
      </c>
      <c r="D14" s="4">
        <v>3</v>
      </c>
      <c r="E14" s="3">
        <f t="shared" si="0"/>
        <v>1.000142101369863</v>
      </c>
      <c r="F14" s="9">
        <f t="shared" si="2"/>
        <v>1.0008991014484987</v>
      </c>
      <c r="G14" s="1"/>
    </row>
    <row r="15" spans="1:7" x14ac:dyDescent="0.25">
      <c r="A15" s="8">
        <v>43654</v>
      </c>
      <c r="B15" s="4">
        <v>1.7474000000000001</v>
      </c>
      <c r="C15" s="3">
        <f t="shared" si="1"/>
        <v>1.7474E-2</v>
      </c>
      <c r="D15" s="4">
        <v>1</v>
      </c>
      <c r="E15" s="3">
        <f t="shared" si="0"/>
        <v>1.0000478739726026</v>
      </c>
      <c r="F15" s="9">
        <f t="shared" si="2"/>
        <v>1.0009470184646594</v>
      </c>
      <c r="G15" s="1"/>
    </row>
    <row r="16" spans="1:7" x14ac:dyDescent="0.25">
      <c r="A16" s="8">
        <v>43655</v>
      </c>
      <c r="B16" s="4">
        <v>1.7363</v>
      </c>
      <c r="C16" s="3">
        <f t="shared" si="1"/>
        <v>1.7363E-2</v>
      </c>
      <c r="D16" s="4">
        <v>1</v>
      </c>
      <c r="E16" s="3">
        <f t="shared" si="0"/>
        <v>1.0000475698630138</v>
      </c>
      <c r="F16" s="9">
        <f t="shared" si="2"/>
        <v>1.0009946333772117</v>
      </c>
      <c r="G16" s="1"/>
    </row>
    <row r="17" spans="1:7" x14ac:dyDescent="0.25">
      <c r="A17" s="8">
        <v>43656</v>
      </c>
      <c r="B17" s="4">
        <v>1.7206999999999999</v>
      </c>
      <c r="C17" s="3">
        <f t="shared" si="1"/>
        <v>1.7207E-2</v>
      </c>
      <c r="D17" s="4">
        <v>1</v>
      </c>
      <c r="E17" s="3">
        <f t="shared" si="0"/>
        <v>1.0000471424657533</v>
      </c>
      <c r="F17" s="9">
        <f t="shared" si="2"/>
        <v>1.0010418227324349</v>
      </c>
      <c r="G17" s="1"/>
    </row>
    <row r="18" spans="1:7" x14ac:dyDescent="0.25">
      <c r="A18" s="8">
        <v>43657</v>
      </c>
      <c r="B18" s="4">
        <v>1.7363</v>
      </c>
      <c r="C18" s="3">
        <f t="shared" si="1"/>
        <v>1.7363E-2</v>
      </c>
      <c r="D18" s="4">
        <v>1</v>
      </c>
      <c r="E18" s="3">
        <f t="shared" si="0"/>
        <v>1.0000475698630138</v>
      </c>
      <c r="F18" s="9">
        <f t="shared" si="2"/>
        <v>1.0010894421548133</v>
      </c>
      <c r="G18" s="1"/>
    </row>
    <row r="19" spans="1:7" x14ac:dyDescent="0.25">
      <c r="A19" s="8">
        <v>43658</v>
      </c>
      <c r="B19" s="4">
        <v>1.7485999999999999</v>
      </c>
      <c r="C19" s="3">
        <f t="shared" si="1"/>
        <v>1.7485999999999998E-2</v>
      </c>
      <c r="D19" s="4">
        <v>3</v>
      </c>
      <c r="E19" s="3">
        <f t="shared" si="0"/>
        <v>1.0001437205479453</v>
      </c>
      <c r="F19" s="9">
        <f t="shared" si="2"/>
        <v>1.0012333192779821</v>
      </c>
      <c r="G19" s="1"/>
    </row>
    <row r="20" spans="1:7" x14ac:dyDescent="0.25">
      <c r="A20" s="8">
        <v>43661</v>
      </c>
      <c r="B20" s="4">
        <v>1.7256</v>
      </c>
      <c r="C20" s="3">
        <f t="shared" si="1"/>
        <v>1.7256000000000001E-2</v>
      </c>
      <c r="D20" s="4">
        <v>1</v>
      </c>
      <c r="E20" s="3">
        <f t="shared" si="0"/>
        <v>1.0000472767123287</v>
      </c>
      <c r="F20" s="9">
        <f t="shared" si="2"/>
        <v>1.0012806542975916</v>
      </c>
      <c r="G20" s="1"/>
    </row>
    <row r="21" spans="1:7" x14ac:dyDescent="0.25">
      <c r="A21" s="8">
        <v>43662</v>
      </c>
      <c r="B21" s="4">
        <v>1.7450000000000001</v>
      </c>
      <c r="C21" s="3">
        <f t="shared" si="1"/>
        <v>1.745E-2</v>
      </c>
      <c r="D21" s="4">
        <v>1</v>
      </c>
      <c r="E21" s="3">
        <f t="shared" si="0"/>
        <v>1.0000478082191782</v>
      </c>
      <c r="F21" s="9">
        <f t="shared" si="2"/>
        <v>1.0013285237425711</v>
      </c>
      <c r="G21" s="1"/>
    </row>
    <row r="22" spans="1:7" x14ac:dyDescent="0.25">
      <c r="A22" s="8">
        <v>43663</v>
      </c>
      <c r="B22" s="4">
        <v>1.7463</v>
      </c>
      <c r="C22" s="3">
        <f t="shared" si="1"/>
        <v>1.7462999999999999E-2</v>
      </c>
      <c r="D22" s="4">
        <v>1</v>
      </c>
      <c r="E22" s="3">
        <f t="shared" si="0"/>
        <v>1.0000478438356164</v>
      </c>
      <c r="F22" s="9">
        <f t="shared" si="2"/>
        <v>1.001376431139859</v>
      </c>
      <c r="G22" s="1"/>
    </row>
    <row r="23" spans="1:7" x14ac:dyDescent="0.25">
      <c r="A23" s="8">
        <v>43664</v>
      </c>
      <c r="B23" s="4">
        <v>1.7444</v>
      </c>
      <c r="C23" s="3">
        <f t="shared" si="1"/>
        <v>1.7444000000000001E-2</v>
      </c>
      <c r="D23" s="4">
        <v>1</v>
      </c>
      <c r="E23" s="3">
        <f t="shared" si="0"/>
        <v>1.0000477917808219</v>
      </c>
      <c r="F23" s="9">
        <f t="shared" si="2"/>
        <v>1.0014242887027762</v>
      </c>
      <c r="G23" s="1"/>
    </row>
    <row r="24" spans="1:7" x14ac:dyDescent="0.25">
      <c r="A24" s="8">
        <v>43665</v>
      </c>
      <c r="B24" s="4">
        <v>1.7492000000000001</v>
      </c>
      <c r="C24" s="3">
        <f t="shared" si="1"/>
        <v>1.7492000000000001E-2</v>
      </c>
      <c r="D24" s="4">
        <v>3</v>
      </c>
      <c r="E24" s="3">
        <f t="shared" si="0"/>
        <v>1.0001437698630138</v>
      </c>
      <c r="F24" s="9">
        <f t="shared" si="2"/>
        <v>1.0015682633355818</v>
      </c>
      <c r="G24" s="1"/>
    </row>
    <row r="25" spans="1:7" x14ac:dyDescent="0.25">
      <c r="A25" s="8">
        <v>43668</v>
      </c>
      <c r="B25" s="4">
        <v>1.7317</v>
      </c>
      <c r="C25" s="3">
        <f t="shared" si="1"/>
        <v>1.7316999999999999E-2</v>
      </c>
      <c r="D25" s="4">
        <v>1</v>
      </c>
      <c r="E25" s="3">
        <f t="shared" si="0"/>
        <v>1.0000474438356164</v>
      </c>
      <c r="F25" s="9">
        <f t="shared" si="2"/>
        <v>1.0016157815756261</v>
      </c>
      <c r="G25" s="1"/>
    </row>
    <row r="26" spans="1:7" x14ac:dyDescent="0.25">
      <c r="A26" s="8">
        <v>43669</v>
      </c>
      <c r="B26" s="4">
        <v>1.7515000000000001</v>
      </c>
      <c r="C26" s="3">
        <f t="shared" si="1"/>
        <v>1.7514999999999999E-2</v>
      </c>
      <c r="D26" s="4">
        <v>1</v>
      </c>
      <c r="E26" s="3">
        <f t="shared" si="0"/>
        <v>1.0000479863013698</v>
      </c>
      <c r="F26" s="9">
        <f t="shared" si="2"/>
        <v>1.0016638454123776</v>
      </c>
      <c r="G26" s="1"/>
    </row>
    <row r="27" spans="1:7" x14ac:dyDescent="0.25">
      <c r="A27" s="8">
        <v>43670</v>
      </c>
      <c r="B27" s="4">
        <v>1.7523</v>
      </c>
      <c r="C27" s="3">
        <f t="shared" si="1"/>
        <v>1.7523E-2</v>
      </c>
      <c r="D27" s="4">
        <v>1</v>
      </c>
      <c r="E27" s="3">
        <f t="shared" si="0"/>
        <v>1.0000480082191781</v>
      </c>
      <c r="F27" s="9">
        <f t="shared" si="2"/>
        <v>1.001711933509811</v>
      </c>
      <c r="G27" s="1"/>
    </row>
    <row r="28" spans="1:7" x14ac:dyDescent="0.25">
      <c r="A28" s="8">
        <v>43671</v>
      </c>
      <c r="B28" s="4">
        <v>1.7522</v>
      </c>
      <c r="C28" s="3">
        <f t="shared" si="1"/>
        <v>1.7521999999999999E-2</v>
      </c>
      <c r="D28" s="4">
        <v>1</v>
      </c>
      <c r="E28" s="3">
        <f t="shared" si="0"/>
        <v>1.0000480054794521</v>
      </c>
      <c r="F28" s="9">
        <f t="shared" si="2"/>
        <v>1.0017600211714519</v>
      </c>
      <c r="G28" s="1"/>
    </row>
    <row r="29" spans="1:7" x14ac:dyDescent="0.25">
      <c r="A29" s="8">
        <v>43672</v>
      </c>
      <c r="B29" s="4">
        <v>1.7763</v>
      </c>
      <c r="C29" s="3">
        <f t="shared" si="1"/>
        <v>1.7763000000000001E-2</v>
      </c>
      <c r="D29" s="4">
        <v>3</v>
      </c>
      <c r="E29" s="3">
        <f t="shared" si="0"/>
        <v>1.000145997260274</v>
      </c>
      <c r="F29" s="9">
        <f t="shared" si="2"/>
        <v>1.001906275389995</v>
      </c>
      <c r="G29" s="1"/>
    </row>
    <row r="30" spans="1:7" x14ac:dyDescent="0.25">
      <c r="A30" s="8">
        <v>43675</v>
      </c>
      <c r="B30" s="4">
        <v>1.7749999999999999</v>
      </c>
      <c r="C30" s="3">
        <f t="shared" si="1"/>
        <v>1.7749999999999998E-2</v>
      </c>
      <c r="D30" s="4">
        <v>1</v>
      </c>
      <c r="E30" s="3">
        <f t="shared" si="0"/>
        <v>1.0000486301369862</v>
      </c>
      <c r="F30" s="9">
        <f t="shared" si="2"/>
        <v>1.0019549982294145</v>
      </c>
      <c r="G30" s="1"/>
    </row>
    <row r="31" spans="1:7" x14ac:dyDescent="0.25">
      <c r="A31" s="8">
        <v>43676</v>
      </c>
      <c r="B31" s="4">
        <v>1.7696000000000001</v>
      </c>
      <c r="C31" s="3">
        <f t="shared" si="1"/>
        <v>1.7696E-2</v>
      </c>
      <c r="D31" s="4">
        <v>1</v>
      </c>
      <c r="E31" s="3">
        <f t="shared" si="0"/>
        <v>1.0000484821917808</v>
      </c>
      <c r="F31" s="9">
        <f t="shared" si="2"/>
        <v>1.0020035752037943</v>
      </c>
      <c r="G31" s="1"/>
    </row>
    <row r="32" spans="1:7" x14ac:dyDescent="0.25">
      <c r="A32" s="8">
        <v>43677</v>
      </c>
      <c r="B32" s="4">
        <v>1.7952999999999999</v>
      </c>
      <c r="C32" s="3">
        <f t="shared" si="1"/>
        <v>1.7953E-2</v>
      </c>
      <c r="D32" s="4">
        <v>1</v>
      </c>
      <c r="E32" s="3">
        <f t="shared" si="0"/>
        <v>1.0000491863013699</v>
      </c>
      <c r="F32" s="9">
        <f t="shared" si="2"/>
        <v>1.002052860053618</v>
      </c>
      <c r="G32" s="1"/>
    </row>
    <row r="33" spans="1:7" x14ac:dyDescent="0.25">
      <c r="A33" s="8">
        <v>43678</v>
      </c>
      <c r="B33" s="4">
        <v>1.7864</v>
      </c>
      <c r="C33" s="3">
        <f t="shared" si="1"/>
        <v>1.7864000000000001E-2</v>
      </c>
      <c r="D33" s="4">
        <v>1</v>
      </c>
      <c r="E33" s="3">
        <f t="shared" si="0"/>
        <v>1.0000489424657535</v>
      </c>
      <c r="F33" s="9">
        <f t="shared" si="2"/>
        <v>1.0021019029914044</v>
      </c>
      <c r="G33" s="1"/>
    </row>
    <row r="34" spans="1:7" x14ac:dyDescent="0.25">
      <c r="A34" s="8">
        <v>43679</v>
      </c>
      <c r="B34" s="4">
        <v>1.7817000000000001</v>
      </c>
      <c r="C34" s="3">
        <f t="shared" si="1"/>
        <v>1.7817E-2</v>
      </c>
      <c r="D34" s="4">
        <v>4</v>
      </c>
      <c r="E34" s="3">
        <f t="shared" si="0"/>
        <v>1.0001952547945205</v>
      </c>
      <c r="F34" s="9">
        <f t="shared" si="2"/>
        <v>1.0022975681925617</v>
      </c>
      <c r="G34" s="1"/>
    </row>
    <row r="35" spans="1:7" x14ac:dyDescent="0.25">
      <c r="A35" s="8">
        <v>43683</v>
      </c>
      <c r="B35" s="4">
        <v>1.7522</v>
      </c>
      <c r="C35" s="3">
        <f t="shared" si="1"/>
        <v>1.7521999999999999E-2</v>
      </c>
      <c r="D35" s="4">
        <v>1</v>
      </c>
      <c r="E35" s="3">
        <f t="shared" si="0"/>
        <v>1.0000480054794521</v>
      </c>
      <c r="F35" s="9">
        <f t="shared" si="2"/>
        <v>1.0023456839678764</v>
      </c>
      <c r="G35" s="1"/>
    </row>
    <row r="36" spans="1:7" x14ac:dyDescent="0.25">
      <c r="A36" s="8">
        <v>43684</v>
      </c>
      <c r="B36" s="4">
        <v>1.75</v>
      </c>
      <c r="C36" s="3">
        <f t="shared" si="1"/>
        <v>1.7500000000000002E-2</v>
      </c>
      <c r="D36" s="4">
        <v>1</v>
      </c>
      <c r="E36" s="3">
        <f t="shared" si="0"/>
        <v>1.0000479452054793</v>
      </c>
      <c r="F36" s="9">
        <f t="shared" si="2"/>
        <v>1.0023937416376556</v>
      </c>
      <c r="G36" s="1"/>
    </row>
    <row r="37" spans="1:7" x14ac:dyDescent="0.25">
      <c r="A37" s="8">
        <v>43685</v>
      </c>
      <c r="B37" s="4">
        <v>1.772</v>
      </c>
      <c r="C37" s="3">
        <f t="shared" si="1"/>
        <v>1.772E-2</v>
      </c>
      <c r="D37" s="4">
        <v>1</v>
      </c>
      <c r="E37" s="3">
        <f t="shared" si="0"/>
        <v>1.0000485479452055</v>
      </c>
      <c r="F37" s="9">
        <f t="shared" si="2"/>
        <v>1.002442405794099</v>
      </c>
      <c r="G37" s="1"/>
    </row>
    <row r="38" spans="1:7" x14ac:dyDescent="0.25">
      <c r="A38" s="8">
        <v>43686</v>
      </c>
      <c r="B38" s="4">
        <v>1.7624</v>
      </c>
      <c r="C38" s="3">
        <f t="shared" si="1"/>
        <v>1.7624000000000001E-2</v>
      </c>
      <c r="D38" s="4">
        <v>3</v>
      </c>
      <c r="E38" s="3">
        <f t="shared" si="0"/>
        <v>1.0001448547945206</v>
      </c>
      <c r="F38" s="9">
        <f t="shared" si="2"/>
        <v>1.0025876143828092</v>
      </c>
      <c r="G38" s="1"/>
    </row>
    <row r="39" spans="1:7" x14ac:dyDescent="0.25">
      <c r="A39" s="8">
        <v>43689</v>
      </c>
      <c r="B39" s="4">
        <v>1.7565999999999999</v>
      </c>
      <c r="C39" s="3">
        <f t="shared" si="1"/>
        <v>1.7565999999999998E-2</v>
      </c>
      <c r="D39" s="4">
        <v>1</v>
      </c>
      <c r="E39" s="3">
        <f t="shared" si="0"/>
        <v>1.0000481260273972</v>
      </c>
      <c r="F39" s="9">
        <f t="shared" si="2"/>
        <v>1.002635864941807</v>
      </c>
      <c r="G39" s="1"/>
    </row>
    <row r="40" spans="1:7" x14ac:dyDescent="0.25">
      <c r="A40" s="8">
        <v>43690</v>
      </c>
      <c r="B40" s="4">
        <v>1.7457</v>
      </c>
      <c r="C40" s="3">
        <f t="shared" si="1"/>
        <v>1.7457E-2</v>
      </c>
      <c r="D40" s="4">
        <v>1</v>
      </c>
      <c r="E40" s="3">
        <f t="shared" si="0"/>
        <v>1.0000478273972602</v>
      </c>
      <c r="F40" s="9">
        <f t="shared" si="2"/>
        <v>1.0026838184056268</v>
      </c>
      <c r="G40" s="1"/>
    </row>
    <row r="41" spans="1:7" x14ac:dyDescent="0.25">
      <c r="A41" s="8">
        <v>43691</v>
      </c>
      <c r="B41" s="4">
        <v>1.7573000000000001</v>
      </c>
      <c r="C41" s="3">
        <f t="shared" si="1"/>
        <v>1.7573000000000002E-2</v>
      </c>
      <c r="D41" s="4">
        <v>1</v>
      </c>
      <c r="E41" s="3">
        <f t="shared" si="0"/>
        <v>1.0000481452054795</v>
      </c>
      <c r="F41" s="9">
        <f t="shared" si="2"/>
        <v>1.0027320928240948</v>
      </c>
      <c r="G41" s="1"/>
    </row>
    <row r="42" spans="1:7" x14ac:dyDescent="0.25">
      <c r="A42" s="8">
        <v>43692</v>
      </c>
      <c r="B42" s="4">
        <v>1.7473000000000001</v>
      </c>
      <c r="C42" s="3">
        <f t="shared" si="1"/>
        <v>1.7473000000000002E-2</v>
      </c>
      <c r="D42" s="4">
        <v>1</v>
      </c>
      <c r="E42" s="3">
        <f t="shared" si="0"/>
        <v>1.0000478712328766</v>
      </c>
      <c r="F42" s="9">
        <f t="shared" si="2"/>
        <v>1.0027800948456234</v>
      </c>
      <c r="G42" s="1"/>
    </row>
    <row r="43" spans="1:7" x14ac:dyDescent="0.25">
      <c r="A43" s="8">
        <v>43693</v>
      </c>
      <c r="B43" s="4">
        <v>1.7498</v>
      </c>
      <c r="C43" s="3">
        <f t="shared" si="1"/>
        <v>1.7498E-2</v>
      </c>
      <c r="D43" s="4">
        <v>3</v>
      </c>
      <c r="E43" s="3">
        <f t="shared" si="0"/>
        <v>1.0001438191780823</v>
      </c>
      <c r="F43" s="9">
        <f t="shared" si="2"/>
        <v>1.0029243138546613</v>
      </c>
      <c r="G43" s="1"/>
    </row>
    <row r="44" spans="1:7" x14ac:dyDescent="0.25">
      <c r="A44" s="8">
        <v>43696</v>
      </c>
      <c r="B44" s="4">
        <v>1.7416</v>
      </c>
      <c r="C44" s="3">
        <f t="shared" si="1"/>
        <v>1.7416000000000001E-2</v>
      </c>
      <c r="D44" s="4">
        <v>1</v>
      </c>
      <c r="E44" s="3">
        <f t="shared" si="0"/>
        <v>1.0000477150684932</v>
      </c>
      <c r="F44" s="9">
        <f t="shared" si="2"/>
        <v>1.0029721684569903</v>
      </c>
      <c r="G44" s="1"/>
    </row>
    <row r="45" spans="1:7" x14ac:dyDescent="0.25">
      <c r="A45" s="8">
        <v>43697</v>
      </c>
      <c r="B45" s="4">
        <v>1.7426999999999999</v>
      </c>
      <c r="C45" s="3">
        <f t="shared" si="1"/>
        <v>1.7426999999999998E-2</v>
      </c>
      <c r="D45" s="4">
        <v>1</v>
      </c>
      <c r="E45" s="3">
        <f t="shared" si="0"/>
        <v>1.0000477452054795</v>
      </c>
      <c r="F45" s="9">
        <f t="shared" si="2"/>
        <v>1.0030200555692634</v>
      </c>
      <c r="G45" s="1"/>
    </row>
    <row r="46" spans="1:7" x14ac:dyDescent="0.25">
      <c r="A46" s="8">
        <v>43698</v>
      </c>
      <c r="B46" s="4">
        <v>1.7471000000000001</v>
      </c>
      <c r="C46" s="3">
        <f t="shared" si="1"/>
        <v>1.7471E-2</v>
      </c>
      <c r="D46" s="4">
        <v>1</v>
      </c>
      <c r="E46" s="3">
        <f t="shared" si="0"/>
        <v>1.0000478657534246</v>
      </c>
      <c r="F46" s="9">
        <f t="shared" si="2"/>
        <v>1.0030680658799234</v>
      </c>
      <c r="G46" s="1"/>
    </row>
    <row r="47" spans="1:7" x14ac:dyDescent="0.25">
      <c r="A47" s="8">
        <v>43699</v>
      </c>
      <c r="B47" s="4">
        <v>1.7447999999999999</v>
      </c>
      <c r="C47" s="3">
        <f t="shared" si="1"/>
        <v>1.7447999999999998E-2</v>
      </c>
      <c r="D47" s="4">
        <v>1</v>
      </c>
      <c r="E47" s="3">
        <f t="shared" si="0"/>
        <v>1.0000478027397259</v>
      </c>
      <c r="F47" s="9">
        <f t="shared" si="2"/>
        <v>1.0031160152816041</v>
      </c>
      <c r="G47" s="1"/>
    </row>
    <row r="48" spans="1:7" x14ac:dyDescent="0.25">
      <c r="A48" s="8">
        <v>43700</v>
      </c>
      <c r="B48" s="4">
        <v>1.748</v>
      </c>
      <c r="C48" s="3">
        <f t="shared" si="1"/>
        <v>1.7479999999999999E-2</v>
      </c>
      <c r="D48" s="4">
        <v>3</v>
      </c>
      <c r="E48" s="3">
        <f t="shared" si="0"/>
        <v>1.0001436712328766</v>
      </c>
      <c r="F48" s="9">
        <f t="shared" si="2"/>
        <v>1.0032601341962379</v>
      </c>
      <c r="G48" s="1"/>
    </row>
    <row r="49" spans="1:7" x14ac:dyDescent="0.25">
      <c r="A49" s="8">
        <v>43703</v>
      </c>
      <c r="B49" s="4">
        <v>1.7431000000000001</v>
      </c>
      <c r="C49" s="3">
        <f t="shared" si="1"/>
        <v>1.7431000000000002E-2</v>
      </c>
      <c r="D49" s="4">
        <v>1</v>
      </c>
      <c r="E49" s="3">
        <f t="shared" si="0"/>
        <v>1.0000477561643835</v>
      </c>
      <c r="F49" s="9">
        <f t="shared" si="2"/>
        <v>1.003308046052126</v>
      </c>
      <c r="G49" s="1"/>
    </row>
    <row r="50" spans="1:7" x14ac:dyDescent="0.25">
      <c r="A50" s="8">
        <v>43704</v>
      </c>
      <c r="B50" s="4">
        <v>1.742</v>
      </c>
      <c r="C50" s="3">
        <f t="shared" si="1"/>
        <v>1.7420000000000001E-2</v>
      </c>
      <c r="D50" s="4">
        <v>1</v>
      </c>
      <c r="E50" s="3">
        <f t="shared" si="0"/>
        <v>1.0000477260273972</v>
      </c>
      <c r="F50" s="9">
        <f t="shared" si="2"/>
        <v>1.0033559299594197</v>
      </c>
      <c r="G50" s="1"/>
    </row>
    <row r="51" spans="1:7" x14ac:dyDescent="0.25">
      <c r="A51" s="8">
        <v>43705</v>
      </c>
      <c r="B51" s="4">
        <v>1.75</v>
      </c>
      <c r="C51" s="3">
        <f t="shared" si="1"/>
        <v>1.7500000000000002E-2</v>
      </c>
      <c r="D51" s="4">
        <v>1</v>
      </c>
      <c r="E51" s="3">
        <f t="shared" si="0"/>
        <v>1.0000479452054793</v>
      </c>
      <c r="F51" s="9">
        <f t="shared" si="2"/>
        <v>1.0034040360656504</v>
      </c>
      <c r="G51" s="1"/>
    </row>
    <row r="52" spans="1:7" x14ac:dyDescent="0.25">
      <c r="A52" s="8">
        <v>43706</v>
      </c>
      <c r="B52" s="4">
        <v>1.75</v>
      </c>
      <c r="C52" s="3">
        <f t="shared" si="1"/>
        <v>1.7500000000000002E-2</v>
      </c>
      <c r="D52" s="4">
        <v>1</v>
      </c>
      <c r="E52" s="3">
        <f t="shared" si="0"/>
        <v>1.0000479452054793</v>
      </c>
      <c r="F52" s="9">
        <f t="shared" si="2"/>
        <v>1.0034521444783384</v>
      </c>
      <c r="G52" s="1"/>
    </row>
    <row r="53" spans="1:7" x14ac:dyDescent="0.25">
      <c r="A53" s="8">
        <v>43707</v>
      </c>
      <c r="B53" s="4">
        <v>1.7495000000000001</v>
      </c>
      <c r="C53" s="3">
        <f t="shared" si="1"/>
        <v>1.7495E-2</v>
      </c>
      <c r="D53" s="4">
        <v>4</v>
      </c>
      <c r="E53" s="3">
        <f t="shared" si="0"/>
        <v>1.0001917260273974</v>
      </c>
      <c r="F53" s="9">
        <f t="shared" si="2"/>
        <v>1.0036445323716827</v>
      </c>
      <c r="G53" s="1"/>
    </row>
    <row r="54" spans="1:7" x14ac:dyDescent="0.25">
      <c r="A54" s="8">
        <v>43711</v>
      </c>
      <c r="B54" s="4">
        <v>1.7690999999999999</v>
      </c>
      <c r="C54" s="3">
        <f t="shared" si="1"/>
        <v>1.7690999999999998E-2</v>
      </c>
      <c r="D54" s="4">
        <v>1</v>
      </c>
      <c r="E54" s="3">
        <f t="shared" si="0"/>
        <v>1.0000484684931508</v>
      </c>
      <c r="F54" s="9">
        <f t="shared" si="2"/>
        <v>1.0036931775098257</v>
      </c>
      <c r="G54" s="1"/>
    </row>
    <row r="55" spans="1:7" x14ac:dyDescent="0.25">
      <c r="A55" s="8">
        <v>43712</v>
      </c>
      <c r="B55" s="4">
        <v>1.7546999999999999</v>
      </c>
      <c r="C55" s="3">
        <f t="shared" si="1"/>
        <v>1.7547E-2</v>
      </c>
      <c r="D55" s="4">
        <v>1</v>
      </c>
      <c r="E55" s="3">
        <f t="shared" si="0"/>
        <v>1.0000480739726028</v>
      </c>
      <c r="F55" s="9">
        <f t="shared" si="2"/>
        <v>1.0037414290281428</v>
      </c>
      <c r="G55" s="1"/>
    </row>
    <row r="56" spans="1:7" x14ac:dyDescent="0.25">
      <c r="A56" s="8">
        <v>43713</v>
      </c>
      <c r="B56" s="4">
        <v>1.7546999999999999</v>
      </c>
      <c r="C56" s="3">
        <f t="shared" si="1"/>
        <v>1.7547E-2</v>
      </c>
      <c r="D56" s="4">
        <v>1</v>
      </c>
      <c r="E56" s="3">
        <f t="shared" si="0"/>
        <v>1.0000480739726028</v>
      </c>
      <c r="F56" s="9">
        <f t="shared" si="2"/>
        <v>1.0037896828661022</v>
      </c>
      <c r="G56" s="1"/>
    </row>
    <row r="57" spans="1:7" x14ac:dyDescent="0.25">
      <c r="A57" s="8">
        <v>43714</v>
      </c>
      <c r="B57" s="4">
        <v>1.7531000000000001</v>
      </c>
      <c r="C57" s="3">
        <f t="shared" si="1"/>
        <v>1.7531000000000001E-2</v>
      </c>
      <c r="D57" s="4">
        <v>3</v>
      </c>
      <c r="E57" s="3">
        <f t="shared" si="0"/>
        <v>1.0001440904109589</v>
      </c>
      <c r="F57" s="9">
        <f t="shared" si="2"/>
        <v>1.0039343193340227</v>
      </c>
      <c r="G57" s="1"/>
    </row>
    <row r="58" spans="1:7" x14ac:dyDescent="0.25">
      <c r="A58" s="8">
        <v>43717</v>
      </c>
      <c r="B58" s="4">
        <v>1.7491000000000001</v>
      </c>
      <c r="C58" s="3">
        <f t="shared" si="1"/>
        <v>1.7491E-2</v>
      </c>
      <c r="D58" s="4">
        <v>1</v>
      </c>
      <c r="E58" s="3">
        <f t="shared" si="0"/>
        <v>1.0000479205479451</v>
      </c>
      <c r="F58" s="9">
        <f t="shared" si="2"/>
        <v>1.003982428416706</v>
      </c>
      <c r="G58" s="1"/>
    </row>
    <row r="59" spans="1:7" x14ac:dyDescent="0.25">
      <c r="A59" s="8">
        <v>43718</v>
      </c>
      <c r="B59" s="4">
        <v>1.7484999999999999</v>
      </c>
      <c r="C59" s="3">
        <f t="shared" si="1"/>
        <v>1.7485000000000001E-2</v>
      </c>
      <c r="D59" s="4">
        <v>1</v>
      </c>
      <c r="E59" s="3">
        <f t="shared" si="0"/>
        <v>1.0000479041095891</v>
      </c>
      <c r="F59" s="9">
        <f t="shared" si="2"/>
        <v>1.0040305233009825</v>
      </c>
      <c r="G59" s="1"/>
    </row>
    <row r="60" spans="1:7" x14ac:dyDescent="0.25">
      <c r="A60" s="8">
        <v>43719</v>
      </c>
      <c r="B60" s="4">
        <v>1.7473000000000001</v>
      </c>
      <c r="C60" s="3">
        <f t="shared" si="1"/>
        <v>1.7473000000000002E-2</v>
      </c>
      <c r="D60" s="4">
        <v>1</v>
      </c>
      <c r="E60" s="3">
        <f t="shared" si="0"/>
        <v>1.0000478712328766</v>
      </c>
      <c r="F60" s="9">
        <f t="shared" si="2"/>
        <v>1.0040785874799787</v>
      </c>
      <c r="G60" s="1"/>
    </row>
    <row r="61" spans="1:7" x14ac:dyDescent="0.25">
      <c r="A61" s="8">
        <v>43720</v>
      </c>
      <c r="B61" s="4">
        <v>1.7492000000000001</v>
      </c>
      <c r="C61" s="3">
        <f t="shared" si="1"/>
        <v>1.7492000000000001E-2</v>
      </c>
      <c r="D61" s="4">
        <v>1</v>
      </c>
      <c r="E61" s="3">
        <f t="shared" si="0"/>
        <v>1.0000479232876713</v>
      </c>
      <c r="F61" s="9">
        <f t="shared" si="2"/>
        <v>1.0041267062269712</v>
      </c>
      <c r="G61" s="1"/>
    </row>
    <row r="62" spans="1:7" x14ac:dyDescent="0.25">
      <c r="A62" s="15">
        <v>43721</v>
      </c>
      <c r="B62" s="3">
        <v>1.7452000000000001</v>
      </c>
      <c r="C62" s="3">
        <f t="shared" si="1"/>
        <v>1.7452000000000002E-2</v>
      </c>
      <c r="D62" s="3">
        <v>3</v>
      </c>
      <c r="E62" s="3">
        <f t="shared" si="0"/>
        <v>1.0001434410958905</v>
      </c>
      <c r="F62" s="9">
        <f t="shared" si="2"/>
        <v>1.0042707392621253</v>
      </c>
    </row>
    <row r="63" spans="1:7" x14ac:dyDescent="0.25">
      <c r="A63" s="8">
        <v>43724</v>
      </c>
      <c r="B63" s="4">
        <v>1.7634000000000001</v>
      </c>
      <c r="C63" s="3">
        <f t="shared" si="1"/>
        <v>1.7634E-2</v>
      </c>
      <c r="D63" s="4">
        <v>1</v>
      </c>
      <c r="E63" s="3">
        <f t="shared" si="0"/>
        <v>1.0000483123287671</v>
      </c>
      <c r="F63" s="9">
        <f t="shared" si="2"/>
        <v>1.0043192579202518</v>
      </c>
    </row>
    <row r="64" spans="1:7" ht="15" customHeight="1" thickBot="1" x14ac:dyDescent="0.3">
      <c r="A64" s="16">
        <v>43725</v>
      </c>
      <c r="B64" s="17">
        <v>1.752</v>
      </c>
      <c r="C64" s="11">
        <f t="shared" si="1"/>
        <v>1.7520000000000001E-2</v>
      </c>
      <c r="D64" s="17">
        <v>1</v>
      </c>
      <c r="E64" s="11">
        <f t="shared" si="0"/>
        <v>1.000048</v>
      </c>
      <c r="F64" s="12">
        <f t="shared" si="2"/>
        <v>1.0043674652446319</v>
      </c>
      <c r="G64" s="18" t="s">
        <v>13</v>
      </c>
    </row>
    <row r="65" spans="1:7" x14ac:dyDescent="0.25">
      <c r="B65" s="36" t="s">
        <v>7</v>
      </c>
      <c r="C65" s="37"/>
      <c r="D65" s="2">
        <f>SUM(D3:D64)</f>
        <v>91</v>
      </c>
      <c r="E65" s="13" t="s">
        <v>8</v>
      </c>
      <c r="F65" s="32">
        <f>ROUND(((365/D65)*((F64-1)*100)),3)</f>
        <v>1.752</v>
      </c>
    </row>
    <row r="66" spans="1:7" x14ac:dyDescent="0.25">
      <c r="E66" s="14" t="s">
        <v>9</v>
      </c>
      <c r="F66" s="33">
        <f>100-F65</f>
        <v>98.248000000000005</v>
      </c>
    </row>
    <row r="68" spans="1:7" ht="179.25" customHeight="1" x14ac:dyDescent="0.25">
      <c r="A68" s="41" t="s">
        <v>23</v>
      </c>
      <c r="B68" s="34"/>
      <c r="C68" s="34"/>
      <c r="D68" s="34"/>
      <c r="E68" s="34"/>
      <c r="F68" s="34"/>
      <c r="G68" s="26"/>
    </row>
    <row r="69" spans="1:7" x14ac:dyDescent="0.25">
      <c r="A69" s="25"/>
      <c r="B69" s="25"/>
      <c r="C69" s="25"/>
      <c r="D69" s="25"/>
      <c r="E69" s="25"/>
      <c r="F69" s="25"/>
      <c r="G69" s="25"/>
    </row>
    <row r="70" spans="1:7" ht="84" customHeight="1" x14ac:dyDescent="0.25">
      <c r="A70" s="35" t="s">
        <v>10</v>
      </c>
      <c r="B70" s="35"/>
      <c r="C70" s="35"/>
      <c r="D70" s="35"/>
      <c r="E70" s="35"/>
      <c r="F70" s="35"/>
      <c r="G70" s="27"/>
    </row>
  </sheetData>
  <mergeCells count="4">
    <mergeCell ref="A1:F1"/>
    <mergeCell ref="B65:C65"/>
    <mergeCell ref="A68:F68"/>
    <mergeCell ref="A70:F7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zoomScaleNormal="100" workbookViewId="0">
      <selection sqref="A1:F1"/>
    </sheetView>
  </sheetViews>
  <sheetFormatPr defaultRowHeight="15" x14ac:dyDescent="0.25"/>
  <cols>
    <col min="1" max="1" width="16.7109375" customWidth="1"/>
    <col min="2" max="3" width="18" customWidth="1"/>
    <col min="4" max="4" width="12.85546875" customWidth="1"/>
    <col min="5" max="5" width="34.28515625" customWidth="1"/>
    <col min="6" max="6" width="27.42578125" bestFit="1" customWidth="1"/>
    <col min="7" max="7" width="70.28515625" customWidth="1"/>
  </cols>
  <sheetData>
    <row r="1" spans="1:7" ht="16.5" thickBot="1" x14ac:dyDescent="0.3">
      <c r="A1" s="38" t="s">
        <v>15</v>
      </c>
      <c r="B1" s="39"/>
      <c r="C1" s="39"/>
      <c r="D1" s="39"/>
      <c r="E1" s="39"/>
      <c r="F1" s="40"/>
    </row>
    <row r="2" spans="1:7" ht="30.75" thickBot="1" x14ac:dyDescent="0.3">
      <c r="A2" s="22" t="s">
        <v>0</v>
      </c>
      <c r="B2" s="23" t="s">
        <v>1</v>
      </c>
      <c r="C2" s="23" t="s">
        <v>2</v>
      </c>
      <c r="D2" s="23" t="s">
        <v>3</v>
      </c>
      <c r="E2" s="23" t="s">
        <v>4</v>
      </c>
      <c r="F2" s="24" t="s">
        <v>5</v>
      </c>
      <c r="G2" s="1"/>
    </row>
    <row r="3" spans="1:7" x14ac:dyDescent="0.25">
      <c r="A3" s="5">
        <v>43726</v>
      </c>
      <c r="B3" s="6">
        <v>1.7482</v>
      </c>
      <c r="C3" s="6">
        <f>B3/100</f>
        <v>1.7482000000000001E-2</v>
      </c>
      <c r="D3" s="6">
        <v>1</v>
      </c>
      <c r="E3" s="6">
        <f>(1+(C3*D3)/365)</f>
        <v>1.0000478958904109</v>
      </c>
      <c r="F3" s="7">
        <f>E3</f>
        <v>1.0000478958904109</v>
      </c>
      <c r="G3" s="18" t="s">
        <v>18</v>
      </c>
    </row>
    <row r="4" spans="1:7" x14ac:dyDescent="0.25">
      <c r="A4" s="8">
        <v>43727</v>
      </c>
      <c r="B4" s="4">
        <v>1.748</v>
      </c>
      <c r="C4" s="3">
        <f>B4/100</f>
        <v>1.7479999999999999E-2</v>
      </c>
      <c r="D4" s="4">
        <f>(A5-A4)</f>
        <v>1</v>
      </c>
      <c r="E4" s="3">
        <f t="shared" ref="E4:E60" si="0">(1+(C4*D4)/365)</f>
        <v>1.0000478904109589</v>
      </c>
      <c r="F4" s="9">
        <f>F3*E4</f>
        <v>1.0000957885951236</v>
      </c>
      <c r="G4" s="1"/>
    </row>
    <row r="5" spans="1:7" x14ac:dyDescent="0.25">
      <c r="A5" s="8">
        <v>43728</v>
      </c>
      <c r="B5" s="4">
        <v>1.7437</v>
      </c>
      <c r="C5" s="3">
        <f t="shared" ref="C5:C65" si="1">B5/100</f>
        <v>1.7437000000000001E-2</v>
      </c>
      <c r="D5" s="4">
        <f t="shared" ref="D5:D64" si="2">(A6-A5)</f>
        <v>3</v>
      </c>
      <c r="E5" s="3">
        <f t="shared" si="0"/>
        <v>1.0001433178082191</v>
      </c>
      <c r="F5" s="9">
        <f t="shared" ref="F5:F60" si="3">F4*E5</f>
        <v>1.0002391201315541</v>
      </c>
      <c r="G5" s="1"/>
    </row>
    <row r="6" spans="1:7" x14ac:dyDescent="0.25">
      <c r="A6" s="8">
        <v>43731</v>
      </c>
      <c r="B6" s="4">
        <v>1.7271999999999998</v>
      </c>
      <c r="C6" s="3">
        <f t="shared" si="1"/>
        <v>1.7271999999999999E-2</v>
      </c>
      <c r="D6" s="4">
        <f t="shared" si="2"/>
        <v>1</v>
      </c>
      <c r="E6" s="3">
        <f t="shared" si="0"/>
        <v>1.0000473205479452</v>
      </c>
      <c r="F6" s="9">
        <f t="shared" si="3"/>
        <v>1.0002864519947949</v>
      </c>
      <c r="G6" s="1"/>
    </row>
    <row r="7" spans="1:7" x14ac:dyDescent="0.25">
      <c r="A7" s="8">
        <v>43732</v>
      </c>
      <c r="B7" s="4">
        <v>1.7439</v>
      </c>
      <c r="C7" s="3">
        <f t="shared" si="1"/>
        <v>1.7439E-2</v>
      </c>
      <c r="D7" s="4">
        <f t="shared" si="2"/>
        <v>1</v>
      </c>
      <c r="E7" s="3">
        <f t="shared" si="0"/>
        <v>1.0000477780821917</v>
      </c>
      <c r="F7" s="9">
        <f t="shared" si="3"/>
        <v>1.0003342437631135</v>
      </c>
      <c r="G7" s="1"/>
    </row>
    <row r="8" spans="1:7" x14ac:dyDescent="0.25">
      <c r="A8" s="8">
        <v>43733</v>
      </c>
      <c r="B8" s="4">
        <v>1.7233000000000001</v>
      </c>
      <c r="C8" s="3">
        <f t="shared" si="1"/>
        <v>1.7233000000000002E-2</v>
      </c>
      <c r="D8" s="4">
        <f t="shared" si="2"/>
        <v>1</v>
      </c>
      <c r="E8" s="3">
        <f t="shared" si="0"/>
        <v>1.00004721369863</v>
      </c>
      <c r="F8" s="9">
        <f t="shared" si="3"/>
        <v>1.0003814732426279</v>
      </c>
      <c r="G8" s="1"/>
    </row>
    <row r="9" spans="1:7" x14ac:dyDescent="0.25">
      <c r="A9" s="8">
        <v>43734</v>
      </c>
      <c r="B9" s="4">
        <v>1.7403999999999999</v>
      </c>
      <c r="C9" s="3">
        <f t="shared" si="1"/>
        <v>1.7403999999999999E-2</v>
      </c>
      <c r="D9" s="4">
        <f t="shared" si="2"/>
        <v>1</v>
      </c>
      <c r="E9" s="3">
        <f t="shared" si="0"/>
        <v>1.0000476821917808</v>
      </c>
      <c r="F9" s="9">
        <f t="shared" si="3"/>
        <v>1.0004291736238891</v>
      </c>
      <c r="G9" s="1"/>
    </row>
    <row r="10" spans="1:7" x14ac:dyDescent="0.25">
      <c r="A10" s="8">
        <v>43735</v>
      </c>
      <c r="B10" s="4">
        <v>1.7358</v>
      </c>
      <c r="C10" s="3">
        <f t="shared" si="1"/>
        <v>1.7357999999999998E-2</v>
      </c>
      <c r="D10" s="4">
        <f t="shared" si="2"/>
        <v>3</v>
      </c>
      <c r="E10" s="3">
        <f t="shared" si="0"/>
        <v>1.0001426684931507</v>
      </c>
      <c r="F10" s="9">
        <f t="shared" si="3"/>
        <v>1.0005719033465941</v>
      </c>
      <c r="G10" s="1"/>
    </row>
    <row r="11" spans="1:7" x14ac:dyDescent="0.25">
      <c r="A11" s="8">
        <v>43738</v>
      </c>
      <c r="B11" s="4">
        <v>1.7475000000000001</v>
      </c>
      <c r="C11" s="3">
        <f t="shared" si="1"/>
        <v>1.7475000000000001E-2</v>
      </c>
      <c r="D11" s="4">
        <f t="shared" si="2"/>
        <v>1</v>
      </c>
      <c r="E11" s="3">
        <f t="shared" si="0"/>
        <v>1.0000478767123289</v>
      </c>
      <c r="F11" s="9">
        <f t="shared" si="3"/>
        <v>1.000619807439775</v>
      </c>
      <c r="G11" s="1"/>
    </row>
    <row r="12" spans="1:7" x14ac:dyDescent="0.25">
      <c r="A12" s="8">
        <v>43739</v>
      </c>
      <c r="B12" s="4">
        <v>1.7532000000000001</v>
      </c>
      <c r="C12" s="3">
        <f t="shared" si="1"/>
        <v>1.7532000000000002E-2</v>
      </c>
      <c r="D12" s="4">
        <f t="shared" si="2"/>
        <v>1</v>
      </c>
      <c r="E12" s="3">
        <f t="shared" si="0"/>
        <v>1.0000480328767123</v>
      </c>
      <c r="F12" s="9">
        <f t="shared" si="3"/>
        <v>1.0006678700876217</v>
      </c>
      <c r="G12" s="1"/>
    </row>
    <row r="13" spans="1:7" x14ac:dyDescent="0.25">
      <c r="A13" s="8">
        <v>43740</v>
      </c>
      <c r="B13" s="4">
        <v>1.7543</v>
      </c>
      <c r="C13" s="3">
        <f t="shared" si="1"/>
        <v>1.7543E-2</v>
      </c>
      <c r="D13" s="4">
        <f t="shared" si="2"/>
        <v>1</v>
      </c>
      <c r="E13" s="3">
        <f t="shared" si="0"/>
        <v>1.0000480630136985</v>
      </c>
      <c r="F13" s="9">
        <f t="shared" si="3"/>
        <v>1.0007159652011695</v>
      </c>
      <c r="G13" s="1"/>
    </row>
    <row r="14" spans="1:7" x14ac:dyDescent="0.25">
      <c r="A14" s="8">
        <v>43741</v>
      </c>
      <c r="B14" s="4">
        <v>1.7481</v>
      </c>
      <c r="C14" s="3">
        <f t="shared" si="1"/>
        <v>1.7481E-2</v>
      </c>
      <c r="D14" s="4">
        <f t="shared" si="2"/>
        <v>1</v>
      </c>
      <c r="E14" s="3">
        <f t="shared" si="0"/>
        <v>1.0000478931506849</v>
      </c>
      <c r="F14" s="9">
        <f t="shared" si="3"/>
        <v>1.0007638926416835</v>
      </c>
      <c r="G14" s="1"/>
    </row>
    <row r="15" spans="1:7" x14ac:dyDescent="0.25">
      <c r="A15" s="8">
        <v>43742</v>
      </c>
      <c r="B15" s="4">
        <v>1.7494000000000001</v>
      </c>
      <c r="C15" s="3">
        <f t="shared" si="1"/>
        <v>1.7493999999999999E-2</v>
      </c>
      <c r="D15" s="4">
        <f t="shared" si="2"/>
        <v>3</v>
      </c>
      <c r="E15" s="3">
        <f t="shared" si="0"/>
        <v>1.0001437863013698</v>
      </c>
      <c r="F15" s="9">
        <f t="shared" si="3"/>
        <v>1.000907788780351</v>
      </c>
      <c r="G15" s="1"/>
    </row>
    <row r="16" spans="1:7" x14ac:dyDescent="0.25">
      <c r="A16" s="8">
        <v>43745</v>
      </c>
      <c r="B16" s="4">
        <v>1.7490000000000001</v>
      </c>
      <c r="C16" s="3">
        <f t="shared" si="1"/>
        <v>1.7490000000000002E-2</v>
      </c>
      <c r="D16" s="4">
        <f t="shared" si="2"/>
        <v>1</v>
      </c>
      <c r="E16" s="3">
        <f t="shared" si="0"/>
        <v>1.0000479178082191</v>
      </c>
      <c r="F16" s="9">
        <f t="shared" si="3"/>
        <v>1.0009557500878188</v>
      </c>
      <c r="G16" s="1"/>
    </row>
    <row r="17" spans="1:7" x14ac:dyDescent="0.25">
      <c r="A17" s="8">
        <v>43746</v>
      </c>
      <c r="B17" s="4">
        <v>1.7465999999999999</v>
      </c>
      <c r="C17" s="3">
        <f t="shared" si="1"/>
        <v>1.7465999999999999E-2</v>
      </c>
      <c r="D17" s="4">
        <f t="shared" si="2"/>
        <v>1</v>
      </c>
      <c r="E17" s="3">
        <f t="shared" si="0"/>
        <v>1.0000478520547946</v>
      </c>
      <c r="F17" s="9">
        <f t="shared" si="3"/>
        <v>1.0010036478772191</v>
      </c>
      <c r="G17" s="1"/>
    </row>
    <row r="18" spans="1:7" x14ac:dyDescent="0.25">
      <c r="A18" s="8">
        <v>43747</v>
      </c>
      <c r="B18" s="4">
        <v>1.7438</v>
      </c>
      <c r="C18" s="3">
        <f t="shared" si="1"/>
        <v>1.7437999999999999E-2</v>
      </c>
      <c r="D18" s="4">
        <f t="shared" si="2"/>
        <v>1</v>
      </c>
      <c r="E18" s="3">
        <f t="shared" si="0"/>
        <v>1.0000477753424657</v>
      </c>
      <c r="F18" s="9">
        <f t="shared" si="3"/>
        <v>1.0010514711693057</v>
      </c>
      <c r="G18" s="1"/>
    </row>
    <row r="19" spans="1:7" x14ac:dyDescent="0.25">
      <c r="A19" s="8">
        <v>43748</v>
      </c>
      <c r="B19" s="4">
        <v>1.744</v>
      </c>
      <c r="C19" s="3">
        <f t="shared" si="1"/>
        <v>1.7440000000000001E-2</v>
      </c>
      <c r="D19" s="4">
        <f t="shared" si="2"/>
        <v>1</v>
      </c>
      <c r="E19" s="3">
        <f t="shared" si="0"/>
        <v>1.0000477808219177</v>
      </c>
      <c r="F19" s="9">
        <f t="shared" si="3"/>
        <v>1.0010993022313801</v>
      </c>
      <c r="G19" s="1"/>
    </row>
    <row r="20" spans="1:7" x14ac:dyDescent="0.25">
      <c r="A20" s="8">
        <v>43749</v>
      </c>
      <c r="B20" s="4">
        <v>1.7507000000000001</v>
      </c>
      <c r="C20" s="3">
        <f t="shared" si="1"/>
        <v>1.7507000000000002E-2</v>
      </c>
      <c r="D20" s="4">
        <f t="shared" si="2"/>
        <v>4</v>
      </c>
      <c r="E20" s="3">
        <f t="shared" si="0"/>
        <v>1.0001918575342466</v>
      </c>
      <c r="F20" s="9">
        <f t="shared" si="3"/>
        <v>1.0012913706750421</v>
      </c>
      <c r="G20" s="1"/>
    </row>
    <row r="21" spans="1:7" x14ac:dyDescent="0.25">
      <c r="A21" s="8">
        <v>43753</v>
      </c>
      <c r="B21" s="4">
        <v>1.7572000000000001</v>
      </c>
      <c r="C21" s="3">
        <f t="shared" si="1"/>
        <v>1.7572000000000001E-2</v>
      </c>
      <c r="D21" s="4">
        <f t="shared" si="2"/>
        <v>1</v>
      </c>
      <c r="E21" s="3">
        <f t="shared" si="0"/>
        <v>1.0000481424657535</v>
      </c>
      <c r="F21" s="9">
        <f t="shared" si="3"/>
        <v>1.0013395753105641</v>
      </c>
      <c r="G21" s="1"/>
    </row>
    <row r="22" spans="1:7" x14ac:dyDescent="0.25">
      <c r="A22" s="8">
        <v>43754</v>
      </c>
      <c r="B22" s="4">
        <v>1.7435</v>
      </c>
      <c r="C22" s="3">
        <f t="shared" si="1"/>
        <v>1.7434999999999999E-2</v>
      </c>
      <c r="D22" s="4">
        <f t="shared" si="2"/>
        <v>1</v>
      </c>
      <c r="E22" s="3">
        <f t="shared" si="0"/>
        <v>1.0000477671232877</v>
      </c>
      <c r="F22" s="9">
        <f t="shared" si="3"/>
        <v>1.0013874064215107</v>
      </c>
      <c r="G22" s="1"/>
    </row>
    <row r="23" spans="1:7" x14ac:dyDescent="0.25">
      <c r="A23" s="8">
        <v>43755</v>
      </c>
      <c r="B23" s="4">
        <v>1.7366000000000001</v>
      </c>
      <c r="C23" s="3">
        <f t="shared" si="1"/>
        <v>1.7366000000000003E-2</v>
      </c>
      <c r="D23" s="4">
        <f t="shared" si="2"/>
        <v>1</v>
      </c>
      <c r="E23" s="3">
        <f t="shared" si="0"/>
        <v>1.0000475780821918</v>
      </c>
      <c r="F23" s="9">
        <f t="shared" si="3"/>
        <v>1.0014350505138392</v>
      </c>
      <c r="G23" s="1"/>
    </row>
    <row r="24" spans="1:7" x14ac:dyDescent="0.25">
      <c r="A24" s="8">
        <v>43756</v>
      </c>
      <c r="B24" s="4">
        <v>1.7442</v>
      </c>
      <c r="C24" s="3">
        <f t="shared" si="1"/>
        <v>1.7441999999999999E-2</v>
      </c>
      <c r="D24" s="4">
        <f t="shared" si="2"/>
        <v>3</v>
      </c>
      <c r="E24" s="3">
        <f t="shared" si="0"/>
        <v>1.0001433589041095</v>
      </c>
      <c r="F24" s="9">
        <f t="shared" si="3"/>
        <v>1.0015786151452177</v>
      </c>
      <c r="G24" s="1"/>
    </row>
    <row r="25" spans="1:7" x14ac:dyDescent="0.25">
      <c r="A25" s="8">
        <v>43759</v>
      </c>
      <c r="B25" s="4">
        <v>1.7467999999999999</v>
      </c>
      <c r="C25" s="3">
        <f t="shared" si="1"/>
        <v>1.7467999999999997E-2</v>
      </c>
      <c r="D25" s="4">
        <f t="shared" si="2"/>
        <v>1</v>
      </c>
      <c r="E25" s="3">
        <f t="shared" si="0"/>
        <v>1.0000478575342466</v>
      </c>
      <c r="F25" s="9">
        <f t="shared" si="3"/>
        <v>1.0016265482280928</v>
      </c>
      <c r="G25" s="1"/>
    </row>
    <row r="26" spans="1:7" x14ac:dyDescent="0.25">
      <c r="A26" s="8">
        <v>43760</v>
      </c>
      <c r="B26" s="4">
        <v>1.7438</v>
      </c>
      <c r="C26" s="3">
        <f t="shared" si="1"/>
        <v>1.7437999999999999E-2</v>
      </c>
      <c r="D26" s="4">
        <f t="shared" si="2"/>
        <v>1</v>
      </c>
      <c r="E26" s="3">
        <f t="shared" si="0"/>
        <v>1.0000477753424657</v>
      </c>
      <c r="F26" s="9">
        <f t="shared" si="3"/>
        <v>1.0016744012794572</v>
      </c>
      <c r="G26" s="1"/>
    </row>
    <row r="27" spans="1:7" x14ac:dyDescent="0.25">
      <c r="A27" s="8">
        <v>43761</v>
      </c>
      <c r="B27" s="4">
        <v>1.7446999999999999</v>
      </c>
      <c r="C27" s="3">
        <f t="shared" si="1"/>
        <v>1.7447000000000001E-2</v>
      </c>
      <c r="D27" s="4">
        <f t="shared" si="2"/>
        <v>1</v>
      </c>
      <c r="E27" s="29">
        <f t="shared" si="0"/>
        <v>1.0000477999999999</v>
      </c>
      <c r="F27" s="9">
        <f t="shared" si="3"/>
        <v>1.0017222813158382</v>
      </c>
      <c r="G27" s="1"/>
    </row>
    <row r="28" spans="1:7" x14ac:dyDescent="0.25">
      <c r="A28" s="8">
        <v>43762</v>
      </c>
      <c r="B28" s="4">
        <v>1.7443</v>
      </c>
      <c r="C28" s="3">
        <f t="shared" si="1"/>
        <v>1.7443E-2</v>
      </c>
      <c r="D28" s="4">
        <f t="shared" si="2"/>
        <v>1</v>
      </c>
      <c r="E28" s="3">
        <f t="shared" si="0"/>
        <v>1.0000477890410959</v>
      </c>
      <c r="F28" s="9">
        <f t="shared" si="3"/>
        <v>1.0017701526631066</v>
      </c>
      <c r="G28" s="1"/>
    </row>
    <row r="29" spans="1:7" x14ac:dyDescent="0.25">
      <c r="A29" s="8">
        <v>43763</v>
      </c>
      <c r="B29" s="4">
        <v>1.7553000000000001</v>
      </c>
      <c r="C29" s="3">
        <f t="shared" si="1"/>
        <v>1.7552999999999999E-2</v>
      </c>
      <c r="D29" s="4">
        <f t="shared" si="2"/>
        <v>3</v>
      </c>
      <c r="E29" s="3">
        <f t="shared" si="0"/>
        <v>1.0001442712328767</v>
      </c>
      <c r="F29" s="9">
        <f t="shared" si="3"/>
        <v>1.0019146792780904</v>
      </c>
      <c r="G29" s="1"/>
    </row>
    <row r="30" spans="1:7" x14ac:dyDescent="0.25">
      <c r="A30" s="8">
        <v>43766</v>
      </c>
      <c r="B30" s="4">
        <v>1.7579</v>
      </c>
      <c r="C30" s="3">
        <f t="shared" si="1"/>
        <v>1.7579000000000001E-2</v>
      </c>
      <c r="D30" s="4">
        <f t="shared" si="2"/>
        <v>1</v>
      </c>
      <c r="E30" s="3">
        <f t="shared" si="0"/>
        <v>1.0000481616438357</v>
      </c>
      <c r="F30" s="9">
        <f t="shared" si="3"/>
        <v>1.0019629331360276</v>
      </c>
      <c r="G30" s="1"/>
    </row>
    <row r="31" spans="1:7" x14ac:dyDescent="0.25">
      <c r="A31" s="8">
        <v>43767</v>
      </c>
      <c r="B31" s="4">
        <v>1.7482</v>
      </c>
      <c r="C31" s="3">
        <f t="shared" si="1"/>
        <v>1.7482000000000001E-2</v>
      </c>
      <c r="D31" s="4">
        <f t="shared" si="2"/>
        <v>1</v>
      </c>
      <c r="E31" s="3">
        <f t="shared" si="0"/>
        <v>1.0000478958904109</v>
      </c>
      <c r="F31" s="9">
        <f t="shared" si="3"/>
        <v>1.0020109230428689</v>
      </c>
      <c r="G31" s="1"/>
    </row>
    <row r="32" spans="1:7" x14ac:dyDescent="0.25">
      <c r="A32" s="8">
        <v>43768</v>
      </c>
      <c r="B32" s="4">
        <v>1.7414000000000001</v>
      </c>
      <c r="C32" s="3">
        <f t="shared" si="1"/>
        <v>1.7413999999999999E-2</v>
      </c>
      <c r="D32" s="4">
        <f t="shared" si="2"/>
        <v>1</v>
      </c>
      <c r="E32" s="3">
        <f t="shared" si="0"/>
        <v>1.000047709589041</v>
      </c>
      <c r="F32" s="9">
        <f t="shared" si="3"/>
        <v>1.0020587285722218</v>
      </c>
      <c r="G32" s="1"/>
    </row>
    <row r="33" spans="1:7" x14ac:dyDescent="0.25">
      <c r="A33" s="8">
        <v>43769</v>
      </c>
      <c r="B33" s="4">
        <v>1.7619</v>
      </c>
      <c r="C33" s="3">
        <f t="shared" si="1"/>
        <v>1.7618999999999999E-2</v>
      </c>
      <c r="D33" s="4">
        <f t="shared" si="2"/>
        <v>1</v>
      </c>
      <c r="E33" s="3">
        <f t="shared" si="0"/>
        <v>1.0000482712328767</v>
      </c>
      <c r="F33" s="9">
        <f t="shared" si="3"/>
        <v>1.0021070991824648</v>
      </c>
      <c r="G33" s="1"/>
    </row>
    <row r="34" spans="1:7" x14ac:dyDescent="0.25">
      <c r="A34" s="8">
        <v>43770</v>
      </c>
      <c r="B34" s="4">
        <v>1.7667999999999999</v>
      </c>
      <c r="C34" s="3">
        <f t="shared" si="1"/>
        <v>1.7668E-2</v>
      </c>
      <c r="D34" s="4">
        <f t="shared" si="2"/>
        <v>3</v>
      </c>
      <c r="E34" s="3">
        <f t="shared" si="0"/>
        <v>1.0001452164383562</v>
      </c>
      <c r="F34" s="9">
        <f t="shared" si="3"/>
        <v>1.0022526216062595</v>
      </c>
      <c r="G34" s="1"/>
    </row>
    <row r="35" spans="1:7" x14ac:dyDescent="0.25">
      <c r="A35" s="8">
        <v>43773</v>
      </c>
      <c r="B35" s="4">
        <v>1.7650999999999999</v>
      </c>
      <c r="C35" s="3">
        <f t="shared" si="1"/>
        <v>1.7651E-2</v>
      </c>
      <c r="D35" s="4">
        <f t="shared" si="2"/>
        <v>1</v>
      </c>
      <c r="E35" s="3">
        <f t="shared" si="0"/>
        <v>1.0000483589041096</v>
      </c>
      <c r="F35" s="9">
        <f t="shared" si="3"/>
        <v>1.0023010894446813</v>
      </c>
      <c r="G35" s="1"/>
    </row>
    <row r="36" spans="1:7" x14ac:dyDescent="0.25">
      <c r="A36" s="8">
        <v>43774</v>
      </c>
      <c r="B36" s="4">
        <v>1.75</v>
      </c>
      <c r="C36" s="3">
        <f t="shared" si="1"/>
        <v>1.7500000000000002E-2</v>
      </c>
      <c r="D36" s="4">
        <f t="shared" si="2"/>
        <v>1</v>
      </c>
      <c r="E36" s="3">
        <f t="shared" si="0"/>
        <v>1.0000479452054793</v>
      </c>
      <c r="F36" s="9">
        <f t="shared" si="3"/>
        <v>1.0023491449763668</v>
      </c>
      <c r="G36" s="1"/>
    </row>
    <row r="37" spans="1:7" x14ac:dyDescent="0.25">
      <c r="A37" s="8">
        <v>43775</v>
      </c>
      <c r="B37" s="4">
        <v>1.7370999999999999</v>
      </c>
      <c r="C37" s="3">
        <f t="shared" si="1"/>
        <v>1.7370999999999998E-2</v>
      </c>
      <c r="D37" s="4">
        <f t="shared" si="2"/>
        <v>1</v>
      </c>
      <c r="E37" s="3">
        <f t="shared" si="0"/>
        <v>1.0000475917808218</v>
      </c>
      <c r="F37" s="9">
        <f t="shared" si="3"/>
        <v>1.0023968485571815</v>
      </c>
      <c r="G37" s="1"/>
    </row>
    <row r="38" spans="1:7" x14ac:dyDescent="0.25">
      <c r="A38" s="8">
        <v>43776</v>
      </c>
      <c r="B38" s="4">
        <v>1.7302999999999999</v>
      </c>
      <c r="C38" s="3">
        <f t="shared" si="1"/>
        <v>1.7302999999999999E-2</v>
      </c>
      <c r="D38" s="4">
        <f t="shared" si="2"/>
        <v>1</v>
      </c>
      <c r="E38" s="3">
        <f t="shared" si="0"/>
        <v>1.0000474054794521</v>
      </c>
      <c r="F38" s="9">
        <f t="shared" si="3"/>
        <v>1.0024443676603887</v>
      </c>
      <c r="G38" s="1"/>
    </row>
    <row r="39" spans="1:7" x14ac:dyDescent="0.25">
      <c r="A39" s="8">
        <v>43777</v>
      </c>
      <c r="B39" s="4">
        <v>1.746</v>
      </c>
      <c r="C39" s="3">
        <f t="shared" si="1"/>
        <v>1.746E-2</v>
      </c>
      <c r="D39" s="4">
        <f t="shared" si="2"/>
        <v>4</v>
      </c>
      <c r="E39" s="3">
        <f t="shared" si="0"/>
        <v>1.0001913424657534</v>
      </c>
      <c r="F39" s="9">
        <f t="shared" si="3"/>
        <v>1.0026361778374775</v>
      </c>
      <c r="G39" s="1"/>
    </row>
    <row r="40" spans="1:7" x14ac:dyDescent="0.25">
      <c r="A40" s="8">
        <v>43781</v>
      </c>
      <c r="B40" s="4">
        <v>1.7448000000000001</v>
      </c>
      <c r="C40" s="3">
        <f t="shared" si="1"/>
        <v>1.7448000000000002E-2</v>
      </c>
      <c r="D40" s="4">
        <f t="shared" si="2"/>
        <v>1</v>
      </c>
      <c r="E40" s="3">
        <f t="shared" si="0"/>
        <v>1.0000478027397259</v>
      </c>
      <c r="F40" s="9">
        <f t="shared" si="3"/>
        <v>1.0026841065937264</v>
      </c>
      <c r="G40" s="1"/>
    </row>
    <row r="41" spans="1:7" x14ac:dyDescent="0.25">
      <c r="A41" s="8">
        <v>43782</v>
      </c>
      <c r="B41" s="4">
        <v>1.7393999999999998</v>
      </c>
      <c r="C41" s="3">
        <f t="shared" si="1"/>
        <v>1.7394E-2</v>
      </c>
      <c r="D41" s="4">
        <f t="shared" si="2"/>
        <v>1</v>
      </c>
      <c r="E41" s="3">
        <f t="shared" si="0"/>
        <v>1.0000476547945205</v>
      </c>
      <c r="F41" s="9">
        <f t="shared" si="3"/>
        <v>1.0027318892987951</v>
      </c>
      <c r="G41" s="1"/>
    </row>
    <row r="42" spans="1:7" x14ac:dyDescent="0.25">
      <c r="A42" s="8">
        <v>43783</v>
      </c>
      <c r="B42" s="4">
        <v>1.7465000000000002</v>
      </c>
      <c r="C42" s="3">
        <f t="shared" si="1"/>
        <v>1.7465000000000001E-2</v>
      </c>
      <c r="D42" s="4">
        <f t="shared" si="2"/>
        <v>1</v>
      </c>
      <c r="E42" s="3">
        <f t="shared" si="0"/>
        <v>1.0000478493150684</v>
      </c>
      <c r="F42" s="9">
        <f t="shared" si="3"/>
        <v>1.0027798693328953</v>
      </c>
      <c r="G42" s="1"/>
    </row>
    <row r="43" spans="1:7" x14ac:dyDescent="0.25">
      <c r="A43" s="8">
        <v>43784</v>
      </c>
      <c r="B43" s="4">
        <v>1.7498</v>
      </c>
      <c r="C43" s="3">
        <f t="shared" si="1"/>
        <v>1.7498E-2</v>
      </c>
      <c r="D43" s="4">
        <f t="shared" si="2"/>
        <v>3</v>
      </c>
      <c r="E43" s="3">
        <f t="shared" si="0"/>
        <v>1.0001438191780823</v>
      </c>
      <c r="F43" s="9">
        <f t="shared" si="3"/>
        <v>1.0029240883095003</v>
      </c>
      <c r="G43" s="1"/>
    </row>
    <row r="44" spans="1:7" x14ac:dyDescent="0.25">
      <c r="A44" s="8">
        <v>43787</v>
      </c>
      <c r="B44" s="4">
        <v>1.7450000000000001</v>
      </c>
      <c r="C44" s="3">
        <f t="shared" si="1"/>
        <v>1.745E-2</v>
      </c>
      <c r="D44" s="4">
        <f t="shared" si="2"/>
        <v>1</v>
      </c>
      <c r="E44" s="3">
        <f t="shared" si="0"/>
        <v>1.0000478082191782</v>
      </c>
      <c r="F44" s="9">
        <f t="shared" si="3"/>
        <v>1.0029720363241332</v>
      </c>
      <c r="G44" s="1"/>
    </row>
    <row r="45" spans="1:7" x14ac:dyDescent="0.25">
      <c r="A45" s="8">
        <v>43788</v>
      </c>
      <c r="B45" s="4">
        <v>1.7410999999999999</v>
      </c>
      <c r="C45" s="3">
        <f t="shared" si="1"/>
        <v>1.7410999999999999E-2</v>
      </c>
      <c r="D45" s="4">
        <f t="shared" si="2"/>
        <v>1</v>
      </c>
      <c r="E45" s="3">
        <f t="shared" si="0"/>
        <v>1.000047701369863</v>
      </c>
      <c r="F45" s="9">
        <f t="shared" si="3"/>
        <v>1.0030198794642002</v>
      </c>
      <c r="G45" s="1"/>
    </row>
    <row r="46" spans="1:7" x14ac:dyDescent="0.25">
      <c r="A46" s="8">
        <v>43789</v>
      </c>
      <c r="B46" s="4">
        <v>1.7311000000000001</v>
      </c>
      <c r="C46" s="3">
        <f t="shared" si="1"/>
        <v>1.7311E-2</v>
      </c>
      <c r="D46" s="4">
        <f t="shared" si="2"/>
        <v>1</v>
      </c>
      <c r="E46" s="3">
        <f t="shared" si="0"/>
        <v>1.0000474273972604</v>
      </c>
      <c r="F46" s="9">
        <f t="shared" si="3"/>
        <v>1.0030674500864836</v>
      </c>
      <c r="G46" s="1"/>
    </row>
    <row r="47" spans="1:7" x14ac:dyDescent="0.25">
      <c r="A47" s="8">
        <v>43790</v>
      </c>
      <c r="B47" s="4">
        <v>1.7393999999999998</v>
      </c>
      <c r="C47" s="3">
        <f t="shared" si="1"/>
        <v>1.7394E-2</v>
      </c>
      <c r="D47" s="4">
        <f t="shared" si="2"/>
        <v>1</v>
      </c>
      <c r="E47" s="3">
        <f t="shared" si="0"/>
        <v>1.0000476547945205</v>
      </c>
      <c r="F47" s="9">
        <f t="shared" si="3"/>
        <v>1.0031152510597077</v>
      </c>
      <c r="G47" s="1"/>
    </row>
    <row r="48" spans="1:7" x14ac:dyDescent="0.25">
      <c r="A48" s="8">
        <v>43791</v>
      </c>
      <c r="B48" s="4">
        <v>1.7410999999999999</v>
      </c>
      <c r="C48" s="3">
        <f t="shared" si="1"/>
        <v>1.7410999999999999E-2</v>
      </c>
      <c r="D48" s="4">
        <f t="shared" si="2"/>
        <v>3</v>
      </c>
      <c r="E48" s="3">
        <f t="shared" si="0"/>
        <v>1.000143104109589</v>
      </c>
      <c r="F48" s="9">
        <f t="shared" si="3"/>
        <v>1.0032588009745256</v>
      </c>
      <c r="G48" s="1"/>
    </row>
    <row r="49" spans="1:7" x14ac:dyDescent="0.25">
      <c r="A49" s="8">
        <v>43794</v>
      </c>
      <c r="B49" s="4">
        <v>1.7362</v>
      </c>
      <c r="C49" s="3">
        <f t="shared" si="1"/>
        <v>1.7361999999999999E-2</v>
      </c>
      <c r="D49" s="4">
        <f t="shared" si="2"/>
        <v>1</v>
      </c>
      <c r="E49" s="3">
        <f t="shared" si="0"/>
        <v>1.0000475671232876</v>
      </c>
      <c r="F49" s="9">
        <f t="shared" si="3"/>
        <v>1.0033065231096008</v>
      </c>
      <c r="G49" s="1"/>
    </row>
    <row r="50" spans="1:7" x14ac:dyDescent="0.25">
      <c r="A50" s="8">
        <v>43795</v>
      </c>
      <c r="B50" s="4">
        <v>1.7467000000000001</v>
      </c>
      <c r="C50" s="3">
        <f t="shared" si="1"/>
        <v>1.7467E-2</v>
      </c>
      <c r="D50" s="4">
        <f t="shared" si="2"/>
        <v>1</v>
      </c>
      <c r="E50" s="3">
        <f t="shared" si="0"/>
        <v>1.0000478547945206</v>
      </c>
      <c r="F50" s="9">
        <f t="shared" si="3"/>
        <v>1.0033545361371055</v>
      </c>
      <c r="G50" s="1"/>
    </row>
    <row r="51" spans="1:7" x14ac:dyDescent="0.25">
      <c r="A51" s="8">
        <v>43796</v>
      </c>
      <c r="B51" s="4">
        <v>1.7488000000000001</v>
      </c>
      <c r="C51" s="3">
        <f t="shared" si="1"/>
        <v>1.7488E-2</v>
      </c>
      <c r="D51" s="4">
        <f t="shared" si="2"/>
        <v>1</v>
      </c>
      <c r="E51" s="3">
        <f t="shared" si="0"/>
        <v>1.0000479123287671</v>
      </c>
      <c r="F51" s="9">
        <f t="shared" si="3"/>
        <v>1.0034026091895107</v>
      </c>
      <c r="G51" s="1"/>
    </row>
    <row r="52" spans="1:7" x14ac:dyDescent="0.25">
      <c r="A52" s="8">
        <v>43797</v>
      </c>
      <c r="B52" s="4">
        <v>1.75</v>
      </c>
      <c r="C52" s="3">
        <f t="shared" si="1"/>
        <v>1.7500000000000002E-2</v>
      </c>
      <c r="D52" s="4">
        <f t="shared" si="2"/>
        <v>1</v>
      </c>
      <c r="E52" s="3">
        <f t="shared" si="0"/>
        <v>1.0000479452054793</v>
      </c>
      <c r="F52" s="9">
        <f t="shared" si="3"/>
        <v>1.0034507175337868</v>
      </c>
      <c r="G52" s="1"/>
    </row>
    <row r="53" spans="1:7" x14ac:dyDescent="0.25">
      <c r="A53" s="8">
        <v>43798</v>
      </c>
      <c r="B53" s="4">
        <v>1.7465999999999999</v>
      </c>
      <c r="C53" s="3">
        <f t="shared" si="1"/>
        <v>1.7465999999999999E-2</v>
      </c>
      <c r="D53" s="4">
        <f t="shared" si="2"/>
        <v>3</v>
      </c>
      <c r="E53" s="3">
        <f t="shared" si="0"/>
        <v>1.0001435561643837</v>
      </c>
      <c r="F53" s="9">
        <f t="shared" si="3"/>
        <v>1.003594769069944</v>
      </c>
      <c r="G53" s="1"/>
    </row>
    <row r="54" spans="1:7" x14ac:dyDescent="0.25">
      <c r="A54" s="8">
        <v>43801</v>
      </c>
      <c r="B54" s="4">
        <v>1.7519</v>
      </c>
      <c r="C54" s="3">
        <f t="shared" si="1"/>
        <v>1.7519E-2</v>
      </c>
      <c r="D54" s="4">
        <f t="shared" si="2"/>
        <v>1</v>
      </c>
      <c r="E54" s="3">
        <f t="shared" si="0"/>
        <v>1.000047997260274</v>
      </c>
      <c r="F54" s="9">
        <f t="shared" si="3"/>
        <v>1.0036429388692847</v>
      </c>
      <c r="G54" s="1"/>
    </row>
    <row r="55" spans="1:7" x14ac:dyDescent="0.25">
      <c r="A55" s="8">
        <v>43802</v>
      </c>
      <c r="B55" s="4">
        <v>1.7498</v>
      </c>
      <c r="C55" s="3">
        <f t="shared" si="1"/>
        <v>1.7498E-2</v>
      </c>
      <c r="D55" s="4">
        <f t="shared" si="2"/>
        <v>1</v>
      </c>
      <c r="E55" s="30">
        <f t="shared" si="0"/>
        <v>1.0000479397260273</v>
      </c>
      <c r="F55" s="9">
        <f t="shared" si="3"/>
        <v>1.0036910532368033</v>
      </c>
      <c r="G55" s="1"/>
    </row>
    <row r="56" spans="1:7" x14ac:dyDescent="0.25">
      <c r="A56" s="8">
        <v>43803</v>
      </c>
      <c r="B56" s="4">
        <v>1.7473999999999998</v>
      </c>
      <c r="C56" s="3">
        <f t="shared" si="1"/>
        <v>1.7474E-2</v>
      </c>
      <c r="D56" s="4">
        <f t="shared" si="2"/>
        <v>1</v>
      </c>
      <c r="E56" s="3">
        <f t="shared" si="0"/>
        <v>1.0000478739726026</v>
      </c>
      <c r="F56" s="9">
        <f t="shared" si="3"/>
        <v>1.0037391039147874</v>
      </c>
      <c r="G56" s="1"/>
    </row>
    <row r="57" spans="1:7" x14ac:dyDescent="0.25">
      <c r="A57" s="8">
        <v>43804</v>
      </c>
      <c r="B57" s="4">
        <v>1.7484</v>
      </c>
      <c r="C57" s="3">
        <f t="shared" si="1"/>
        <v>1.7484E-2</v>
      </c>
      <c r="D57" s="4">
        <f t="shared" si="2"/>
        <v>1</v>
      </c>
      <c r="E57" s="3">
        <f t="shared" si="0"/>
        <v>1.0000479013698631</v>
      </c>
      <c r="F57" s="9">
        <f t="shared" si="3"/>
        <v>1.0037871843928501</v>
      </c>
      <c r="G57" s="1"/>
    </row>
    <row r="58" spans="1:7" x14ac:dyDescent="0.25">
      <c r="A58" s="8">
        <v>43805</v>
      </c>
      <c r="B58" s="4">
        <v>1.7473000000000001</v>
      </c>
      <c r="C58" s="3">
        <f t="shared" si="1"/>
        <v>1.7473000000000002E-2</v>
      </c>
      <c r="D58" s="4">
        <f t="shared" si="2"/>
        <v>3</v>
      </c>
      <c r="E58" s="3">
        <f t="shared" si="0"/>
        <v>1.0001436136986301</v>
      </c>
      <c r="F58" s="9">
        <f t="shared" si="3"/>
        <v>1.0039313419830382</v>
      </c>
      <c r="G58" s="1"/>
    </row>
    <row r="59" spans="1:7" x14ac:dyDescent="0.25">
      <c r="A59" s="8">
        <v>43808</v>
      </c>
      <c r="B59" s="4">
        <v>1.7456</v>
      </c>
      <c r="C59" s="3">
        <f t="shared" si="1"/>
        <v>1.7455999999999999E-2</v>
      </c>
      <c r="D59" s="4">
        <f t="shared" si="2"/>
        <v>1</v>
      </c>
      <c r="E59" s="3">
        <f t="shared" si="0"/>
        <v>1.0000478246575342</v>
      </c>
      <c r="F59" s="9">
        <f t="shared" si="3"/>
        <v>1.0039793546556564</v>
      </c>
      <c r="G59" s="1"/>
    </row>
    <row r="60" spans="1:7" x14ac:dyDescent="0.25">
      <c r="A60" s="8">
        <v>43809</v>
      </c>
      <c r="B60" s="4">
        <v>1.7423999999999999</v>
      </c>
      <c r="C60" s="3">
        <f t="shared" si="1"/>
        <v>1.7423999999999999E-2</v>
      </c>
      <c r="D60" s="4">
        <f t="shared" si="2"/>
        <v>1</v>
      </c>
      <c r="E60" s="3">
        <f t="shared" si="0"/>
        <v>1.0000477369863014</v>
      </c>
      <c r="F60" s="9">
        <f t="shared" si="3"/>
        <v>1.0040272816043565</v>
      </c>
      <c r="G60" s="1"/>
    </row>
    <row r="61" spans="1:7" x14ac:dyDescent="0.25">
      <c r="A61" s="8">
        <v>43810</v>
      </c>
      <c r="B61" s="4">
        <v>1.7473000000000001</v>
      </c>
      <c r="C61" s="3">
        <f t="shared" si="1"/>
        <v>1.7473000000000002E-2</v>
      </c>
      <c r="D61" s="4">
        <f t="shared" si="2"/>
        <v>1</v>
      </c>
      <c r="E61" s="3">
        <f>(1+(C61*D61)/365)</f>
        <v>1.0000478712328766</v>
      </c>
      <c r="F61" s="9">
        <f>F60*E61</f>
        <v>1.0040753456281686</v>
      </c>
      <c r="G61" s="1"/>
    </row>
    <row r="62" spans="1:7" x14ac:dyDescent="0.25">
      <c r="A62" s="15">
        <v>43811</v>
      </c>
      <c r="B62" s="3">
        <v>1.7467000000000001</v>
      </c>
      <c r="C62" s="3">
        <f t="shared" si="1"/>
        <v>1.7467E-2</v>
      </c>
      <c r="D62" s="4">
        <f t="shared" si="2"/>
        <v>1</v>
      </c>
      <c r="E62" s="3">
        <f>(1+(C62*D62)/365)</f>
        <v>1.0000478547945206</v>
      </c>
      <c r="F62" s="9">
        <f>F61*E62</f>
        <v>1.0041233954475168</v>
      </c>
    </row>
    <row r="63" spans="1:7" x14ac:dyDescent="0.25">
      <c r="A63" s="8">
        <v>43812</v>
      </c>
      <c r="B63" s="4">
        <v>1.7523</v>
      </c>
      <c r="C63" s="3">
        <f t="shared" si="1"/>
        <v>1.7523E-2</v>
      </c>
      <c r="D63" s="4">
        <f t="shared" si="2"/>
        <v>3</v>
      </c>
      <c r="E63" s="3">
        <f>(1+(C63*D63)/365)</f>
        <v>1.0001440246575342</v>
      </c>
      <c r="F63" s="9">
        <f>F62*E63</f>
        <v>1.0042680139756681</v>
      </c>
    </row>
    <row r="64" spans="1:7" ht="15" customHeight="1" x14ac:dyDescent="0.25">
      <c r="A64" s="8">
        <v>43815</v>
      </c>
      <c r="B64" s="4">
        <v>1.7549999999999999</v>
      </c>
      <c r="C64" s="3">
        <f t="shared" si="1"/>
        <v>1.755E-2</v>
      </c>
      <c r="D64" s="4">
        <f t="shared" si="2"/>
        <v>1</v>
      </c>
      <c r="E64" s="3">
        <f>(1+(C64*D64)/365)</f>
        <v>1.0000480821917808</v>
      </c>
      <c r="F64" s="9">
        <f>F63*E64</f>
        <v>1.0043163013829153</v>
      </c>
    </row>
    <row r="65" spans="1:7" ht="15" customHeight="1" thickBot="1" x14ac:dyDescent="0.3">
      <c r="A65" s="16">
        <v>43816</v>
      </c>
      <c r="B65" s="17">
        <v>1.7572999999999999</v>
      </c>
      <c r="C65" s="11">
        <f t="shared" si="1"/>
        <v>1.7572999999999998E-2</v>
      </c>
      <c r="D65" s="17">
        <v>1</v>
      </c>
      <c r="E65" s="31">
        <f>(1+(C65*D65)/365)</f>
        <v>1.0000481452054795</v>
      </c>
      <c r="F65" s="12">
        <f>F64*E65</f>
        <v>1.0043646543976117</v>
      </c>
      <c r="G65" s="18" t="s">
        <v>19</v>
      </c>
    </row>
    <row r="66" spans="1:7" x14ac:dyDescent="0.25">
      <c r="B66" s="36" t="s">
        <v>7</v>
      </c>
      <c r="C66" s="37"/>
      <c r="D66" s="2">
        <f>SUM(D3:D65)</f>
        <v>91</v>
      </c>
      <c r="E66" s="13" t="s">
        <v>8</v>
      </c>
      <c r="F66" s="32">
        <f>ROUND(((365/D66)*((F65-1)*100)),3)</f>
        <v>1.7509999999999999</v>
      </c>
    </row>
    <row r="67" spans="1:7" x14ac:dyDescent="0.25">
      <c r="E67" s="14" t="s">
        <v>9</v>
      </c>
      <c r="F67" s="33">
        <f>100-F66</f>
        <v>98.248999999999995</v>
      </c>
    </row>
    <row r="69" spans="1:7" ht="166.5" customHeight="1" x14ac:dyDescent="0.25">
      <c r="A69" s="41" t="s">
        <v>23</v>
      </c>
      <c r="B69" s="34"/>
      <c r="C69" s="34"/>
      <c r="D69" s="34"/>
      <c r="E69" s="34"/>
      <c r="F69" s="34"/>
      <c r="G69" s="26"/>
    </row>
    <row r="70" spans="1:7" x14ac:dyDescent="0.25">
      <c r="A70" s="28"/>
      <c r="B70" s="28"/>
      <c r="C70" s="28"/>
      <c r="D70" s="28"/>
      <c r="E70" s="28"/>
      <c r="F70" s="28"/>
      <c r="G70" s="28"/>
    </row>
    <row r="71" spans="1:7" ht="84" customHeight="1" x14ac:dyDescent="0.25">
      <c r="A71" s="35" t="s">
        <v>10</v>
      </c>
      <c r="B71" s="35"/>
      <c r="C71" s="35"/>
      <c r="D71" s="35"/>
      <c r="E71" s="35"/>
      <c r="F71" s="35"/>
      <c r="G71" s="27"/>
    </row>
  </sheetData>
  <mergeCells count="4">
    <mergeCell ref="A1:F1"/>
    <mergeCell ref="B66:C66"/>
    <mergeCell ref="A69:F69"/>
    <mergeCell ref="A71:F7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zoomScaleNormal="100" workbookViewId="0">
      <selection sqref="A1:F1"/>
    </sheetView>
  </sheetViews>
  <sheetFormatPr defaultRowHeight="15" x14ac:dyDescent="0.25"/>
  <cols>
    <col min="1" max="1" width="16.7109375" customWidth="1"/>
    <col min="2" max="3" width="18" customWidth="1"/>
    <col min="4" max="4" width="13.42578125" customWidth="1"/>
    <col min="5" max="5" width="34.28515625" customWidth="1"/>
    <col min="6" max="6" width="27.42578125" bestFit="1" customWidth="1"/>
    <col min="7" max="7" width="70.42578125" customWidth="1"/>
  </cols>
  <sheetData>
    <row r="1" spans="1:7" ht="16.5" thickBot="1" x14ac:dyDescent="0.3">
      <c r="A1" s="38" t="s">
        <v>14</v>
      </c>
      <c r="B1" s="39"/>
      <c r="C1" s="39"/>
      <c r="D1" s="39"/>
      <c r="E1" s="39"/>
      <c r="F1" s="40"/>
    </row>
    <row r="2" spans="1:7" ht="30.75" thickBot="1" x14ac:dyDescent="0.3">
      <c r="A2" s="22" t="s">
        <v>0</v>
      </c>
      <c r="B2" s="23" t="s">
        <v>1</v>
      </c>
      <c r="C2" s="23" t="s">
        <v>2</v>
      </c>
      <c r="D2" s="23" t="s">
        <v>3</v>
      </c>
      <c r="E2" s="23" t="s">
        <v>4</v>
      </c>
      <c r="F2" s="24" t="s">
        <v>5</v>
      </c>
      <c r="G2" s="1"/>
    </row>
    <row r="3" spans="1:7" x14ac:dyDescent="0.25">
      <c r="A3" s="5">
        <v>43817</v>
      </c>
      <c r="B3" s="6">
        <v>1.7552000000000001</v>
      </c>
      <c r="C3" s="6">
        <f>B3/100</f>
        <v>1.7552000000000002E-2</v>
      </c>
      <c r="D3" s="6">
        <v>1</v>
      </c>
      <c r="E3" s="6">
        <f t="shared" ref="E3:E13" si="0">(1+(C3*D3)/365)</f>
        <v>1.0000480876712328</v>
      </c>
      <c r="F3" s="7">
        <f>E3</f>
        <v>1.0000480876712328</v>
      </c>
      <c r="G3" s="18" t="s">
        <v>21</v>
      </c>
    </row>
    <row r="4" spans="1:7" x14ac:dyDescent="0.25">
      <c r="A4" s="8">
        <v>43818</v>
      </c>
      <c r="B4" s="4">
        <v>1.7504</v>
      </c>
      <c r="C4" s="3">
        <f>B4/100</f>
        <v>1.7503999999999999E-2</v>
      </c>
      <c r="D4" s="4">
        <v>1</v>
      </c>
      <c r="E4" s="3">
        <f t="shared" si="0"/>
        <v>1.0000479561643836</v>
      </c>
      <c r="F4" s="9">
        <f>F3*E4</f>
        <v>1.0000960461417165</v>
      </c>
      <c r="G4" s="1"/>
    </row>
    <row r="5" spans="1:7" x14ac:dyDescent="0.25">
      <c r="A5" s="8">
        <v>43819</v>
      </c>
      <c r="B5" s="4">
        <v>1.7458</v>
      </c>
      <c r="C5" s="3">
        <f t="shared" ref="C5:C63" si="1">B5/100</f>
        <v>1.7458000000000001E-2</v>
      </c>
      <c r="D5" s="4">
        <v>3</v>
      </c>
      <c r="E5" s="3">
        <f t="shared" si="0"/>
        <v>1.000143490410959</v>
      </c>
      <c r="F5" s="9">
        <f>F4*E5</f>
        <v>1.0002395503343759</v>
      </c>
      <c r="G5" s="1"/>
    </row>
    <row r="6" spans="1:7" x14ac:dyDescent="0.25">
      <c r="A6" s="8">
        <v>43822</v>
      </c>
      <c r="B6" s="4">
        <v>1.7310000000000001</v>
      </c>
      <c r="C6" s="3">
        <f t="shared" si="1"/>
        <v>1.7310000000000002E-2</v>
      </c>
      <c r="D6" s="4">
        <v>1</v>
      </c>
      <c r="E6" s="3">
        <f t="shared" si="0"/>
        <v>1.0000474246575342</v>
      </c>
      <c r="F6" s="9">
        <f>F5*E6</f>
        <v>1.0002869863525026</v>
      </c>
      <c r="G6" s="1"/>
    </row>
    <row r="7" spans="1:7" x14ac:dyDescent="0.25">
      <c r="A7" s="8">
        <v>43823</v>
      </c>
      <c r="B7" s="4">
        <v>1.7485999999999999</v>
      </c>
      <c r="C7" s="3">
        <f t="shared" si="1"/>
        <v>1.7485999999999998E-2</v>
      </c>
      <c r="D7" s="4">
        <v>3</v>
      </c>
      <c r="E7" s="3">
        <f t="shared" si="0"/>
        <v>1.0001437205479453</v>
      </c>
      <c r="F7" s="9">
        <f>F6*E7</f>
        <v>1.0004307481462837</v>
      </c>
      <c r="G7" s="1"/>
    </row>
    <row r="8" spans="1:7" x14ac:dyDescent="0.25">
      <c r="A8" s="8">
        <v>43826</v>
      </c>
      <c r="B8" s="4">
        <v>1.7482</v>
      </c>
      <c r="C8" s="3">
        <f t="shared" si="1"/>
        <v>1.7482000000000001E-2</v>
      </c>
      <c r="D8" s="4">
        <v>3</v>
      </c>
      <c r="E8" s="3">
        <f t="shared" si="0"/>
        <v>1.0001436876712329</v>
      </c>
      <c r="F8" s="9">
        <f>F7*E8</f>
        <v>1.0005744977107147</v>
      </c>
      <c r="G8" s="1"/>
    </row>
    <row r="9" spans="1:7" x14ac:dyDescent="0.25">
      <c r="A9" s="8">
        <v>43829</v>
      </c>
      <c r="B9" s="4">
        <v>1.7416</v>
      </c>
      <c r="C9" s="3">
        <f t="shared" si="1"/>
        <v>1.7416000000000001E-2</v>
      </c>
      <c r="D9" s="4">
        <v>1</v>
      </c>
      <c r="E9" s="3">
        <f t="shared" si="0"/>
        <v>1.0000477150684932</v>
      </c>
      <c r="F9" s="9">
        <f t="shared" ref="F9:F62" si="2">F8*E9</f>
        <v>1.0006222401914056</v>
      </c>
      <c r="G9" s="1"/>
    </row>
    <row r="10" spans="1:7" x14ac:dyDescent="0.25">
      <c r="A10" s="8">
        <v>43830</v>
      </c>
      <c r="B10" s="4">
        <v>1.7813000000000001</v>
      </c>
      <c r="C10" s="3">
        <f t="shared" si="1"/>
        <v>1.7813000000000002E-2</v>
      </c>
      <c r="D10" s="4">
        <v>2</v>
      </c>
      <c r="E10" s="3">
        <f t="shared" si="0"/>
        <v>1.0000976054794521</v>
      </c>
      <c r="F10" s="9">
        <f t="shared" si="2"/>
        <v>1.0007199064049099</v>
      </c>
      <c r="G10" s="1"/>
    </row>
    <row r="11" spans="1:7" x14ac:dyDescent="0.25">
      <c r="A11" s="8">
        <v>43832</v>
      </c>
      <c r="B11" s="4">
        <v>1.7745</v>
      </c>
      <c r="C11" s="3">
        <f t="shared" si="1"/>
        <v>1.7745E-2</v>
      </c>
      <c r="D11" s="4">
        <v>1</v>
      </c>
      <c r="E11" s="3">
        <f t="shared" si="0"/>
        <v>1.0000486164383562</v>
      </c>
      <c r="F11" s="9">
        <f t="shared" si="2"/>
        <v>1.0007685578425514</v>
      </c>
      <c r="G11" s="1"/>
    </row>
    <row r="12" spans="1:7" x14ac:dyDescent="0.25">
      <c r="A12" s="8">
        <v>43833</v>
      </c>
      <c r="B12" s="4">
        <v>1.7645</v>
      </c>
      <c r="C12" s="3">
        <f t="shared" si="1"/>
        <v>1.7645000000000001E-2</v>
      </c>
      <c r="D12" s="4">
        <v>3</v>
      </c>
      <c r="E12" s="3">
        <f t="shared" si="0"/>
        <v>1.0001450273972603</v>
      </c>
      <c r="F12" s="9">
        <f t="shared" si="2"/>
        <v>1.0009136967017551</v>
      </c>
      <c r="G12" s="1"/>
    </row>
    <row r="13" spans="1:7" x14ac:dyDescent="0.25">
      <c r="A13" s="8">
        <v>43836</v>
      </c>
      <c r="B13" s="4">
        <v>1.7453000000000001</v>
      </c>
      <c r="C13" s="3">
        <f t="shared" si="1"/>
        <v>1.7453E-2</v>
      </c>
      <c r="D13" s="4">
        <v>1</v>
      </c>
      <c r="E13" s="3">
        <f t="shared" si="0"/>
        <v>1.0000478164383562</v>
      </c>
      <c r="F13" s="9">
        <f t="shared" si="2"/>
        <v>1.0009615568298333</v>
      </c>
      <c r="G13" s="1"/>
    </row>
    <row r="14" spans="1:7" x14ac:dyDescent="0.25">
      <c r="A14" s="8">
        <v>43837</v>
      </c>
      <c r="B14" s="4">
        <v>1.7441</v>
      </c>
      <c r="C14" s="3">
        <f t="shared" si="1"/>
        <v>1.7440999999999998E-2</v>
      </c>
      <c r="D14" s="4">
        <v>1</v>
      </c>
      <c r="E14" s="3">
        <f t="shared" ref="E14:E53" si="3">(1+(C14*D14)/365)</f>
        <v>1.0000477835616439</v>
      </c>
      <c r="F14" s="9">
        <f t="shared" si="2"/>
        <v>1.0010093863380873</v>
      </c>
      <c r="G14" s="1"/>
    </row>
    <row r="15" spans="1:7" x14ac:dyDescent="0.25">
      <c r="A15" s="8">
        <v>43838</v>
      </c>
      <c r="B15" s="4">
        <v>1.7419</v>
      </c>
      <c r="C15" s="3">
        <f t="shared" si="1"/>
        <v>1.7419E-2</v>
      </c>
      <c r="D15" s="4">
        <v>1</v>
      </c>
      <c r="E15" s="3">
        <f t="shared" si="3"/>
        <v>1.0000477232876712</v>
      </c>
      <c r="F15" s="9">
        <f t="shared" si="2"/>
        <v>1.0010571577969931</v>
      </c>
      <c r="G15" s="1"/>
    </row>
    <row r="16" spans="1:7" x14ac:dyDescent="0.25">
      <c r="A16" s="8">
        <v>43839</v>
      </c>
      <c r="B16" s="4">
        <v>1.7475000000000001</v>
      </c>
      <c r="C16" s="3">
        <f t="shared" si="1"/>
        <v>1.7475000000000001E-2</v>
      </c>
      <c r="D16" s="4">
        <v>1</v>
      </c>
      <c r="E16" s="3">
        <f t="shared" si="3"/>
        <v>1.0000478767123289</v>
      </c>
      <c r="F16" s="9">
        <f t="shared" si="2"/>
        <v>1.0011050851225618</v>
      </c>
      <c r="G16" s="1"/>
    </row>
    <row r="17" spans="1:7" x14ac:dyDescent="0.25">
      <c r="A17" s="8">
        <v>43840</v>
      </c>
      <c r="B17" s="4">
        <v>1.7450000000000001</v>
      </c>
      <c r="C17" s="3">
        <f t="shared" si="1"/>
        <v>1.745E-2</v>
      </c>
      <c r="D17" s="4">
        <v>3</v>
      </c>
      <c r="E17" s="3">
        <f t="shared" si="3"/>
        <v>1.0001434246575343</v>
      </c>
      <c r="F17" s="9">
        <f t="shared" si="2"/>
        <v>1.0012486682765513</v>
      </c>
      <c r="G17" s="1"/>
    </row>
    <row r="18" spans="1:7" x14ac:dyDescent="0.25">
      <c r="A18" s="8">
        <v>43843</v>
      </c>
      <c r="B18" s="4">
        <v>1.7438</v>
      </c>
      <c r="C18" s="3">
        <f t="shared" si="1"/>
        <v>1.7437999999999999E-2</v>
      </c>
      <c r="D18" s="4">
        <v>1</v>
      </c>
      <c r="E18" s="3">
        <f t="shared" si="3"/>
        <v>1.0000477753424657</v>
      </c>
      <c r="F18" s="9">
        <f t="shared" si="2"/>
        <v>1.0012965032745715</v>
      </c>
      <c r="G18" s="1"/>
    </row>
    <row r="19" spans="1:7" x14ac:dyDescent="0.25">
      <c r="A19" s="8">
        <v>43844</v>
      </c>
      <c r="B19" s="4">
        <v>1.7432000000000001</v>
      </c>
      <c r="C19" s="3">
        <f t="shared" si="1"/>
        <v>1.7432E-2</v>
      </c>
      <c r="D19" s="4">
        <v>1</v>
      </c>
      <c r="E19" s="3">
        <f t="shared" si="3"/>
        <v>1.0000477589041097</v>
      </c>
      <c r="F19" s="9">
        <f t="shared" si="2"/>
        <v>1.0013443240982567</v>
      </c>
      <c r="G19" s="1"/>
    </row>
    <row r="20" spans="1:7" x14ac:dyDescent="0.25">
      <c r="A20" s="8">
        <v>43845</v>
      </c>
      <c r="B20" s="4">
        <v>1.7259</v>
      </c>
      <c r="C20" s="3">
        <f t="shared" si="1"/>
        <v>1.7259E-2</v>
      </c>
      <c r="D20" s="4">
        <v>1</v>
      </c>
      <c r="E20" s="3">
        <f t="shared" si="3"/>
        <v>1.0000472849315067</v>
      </c>
      <c r="F20" s="9">
        <f t="shared" si="2"/>
        <v>1.0013916725960363</v>
      </c>
      <c r="G20" s="1"/>
    </row>
    <row r="21" spans="1:7" x14ac:dyDescent="0.25">
      <c r="A21" s="8">
        <v>43846</v>
      </c>
      <c r="B21" s="4">
        <v>1.7408999999999999</v>
      </c>
      <c r="C21" s="3">
        <f t="shared" si="1"/>
        <v>1.7408999999999997E-2</v>
      </c>
      <c r="D21" s="4">
        <v>1</v>
      </c>
      <c r="E21" s="3">
        <f t="shared" si="3"/>
        <v>1.000047695890411</v>
      </c>
      <c r="F21" s="9">
        <f t="shared" si="2"/>
        <v>1.0014394348635109</v>
      </c>
      <c r="G21" s="1"/>
    </row>
    <row r="22" spans="1:7" x14ac:dyDescent="0.25">
      <c r="A22" s="8">
        <v>43847</v>
      </c>
      <c r="B22" s="4">
        <v>1.7436</v>
      </c>
      <c r="C22" s="3">
        <f t="shared" si="1"/>
        <v>1.7436E-2</v>
      </c>
      <c r="D22" s="4">
        <v>3</v>
      </c>
      <c r="E22" s="30">
        <f t="shared" si="3"/>
        <v>1.0001433095890411</v>
      </c>
      <c r="F22" s="9">
        <f t="shared" si="2"/>
        <v>1.0015829507373708</v>
      </c>
      <c r="G22" s="1"/>
    </row>
    <row r="23" spans="1:7" x14ac:dyDescent="0.25">
      <c r="A23" s="8">
        <v>43850</v>
      </c>
      <c r="B23" s="4">
        <v>1.7438</v>
      </c>
      <c r="C23" s="3">
        <f t="shared" si="1"/>
        <v>1.7437999999999999E-2</v>
      </c>
      <c r="D23" s="4">
        <v>1</v>
      </c>
      <c r="E23" s="3">
        <f t="shared" si="3"/>
        <v>1.0000477753424657</v>
      </c>
      <c r="F23" s="9">
        <f t="shared" si="2"/>
        <v>1.0016308017058502</v>
      </c>
      <c r="G23" s="1"/>
    </row>
    <row r="24" spans="1:7" x14ac:dyDescent="0.25">
      <c r="A24" s="8">
        <v>43851</v>
      </c>
      <c r="B24" s="4">
        <v>1.7462</v>
      </c>
      <c r="C24" s="3">
        <f t="shared" si="1"/>
        <v>1.7461999999999998E-2</v>
      </c>
      <c r="D24" s="4">
        <v>1</v>
      </c>
      <c r="E24" s="3">
        <f t="shared" si="3"/>
        <v>1.0000478410958904</v>
      </c>
      <c r="F24" s="9">
        <f t="shared" si="2"/>
        <v>1.0016787208210813</v>
      </c>
      <c r="G24" s="1"/>
    </row>
    <row r="25" spans="1:7" x14ac:dyDescent="0.25">
      <c r="A25" s="8">
        <v>43852</v>
      </c>
      <c r="B25" s="4">
        <v>1.7441</v>
      </c>
      <c r="C25" s="3">
        <f t="shared" si="1"/>
        <v>1.7440999999999998E-2</v>
      </c>
      <c r="D25" s="4">
        <v>1</v>
      </c>
      <c r="E25" s="3">
        <f t="shared" si="3"/>
        <v>1.0000477835616439</v>
      </c>
      <c r="F25" s="9">
        <f t="shared" si="2"/>
        <v>1.001726584597985</v>
      </c>
      <c r="G25" s="1"/>
    </row>
    <row r="26" spans="1:7" x14ac:dyDescent="0.25">
      <c r="A26" s="8">
        <v>43853</v>
      </c>
      <c r="B26" s="4">
        <v>1.7466999999999999</v>
      </c>
      <c r="C26" s="3">
        <f t="shared" si="1"/>
        <v>1.7467E-2</v>
      </c>
      <c r="D26" s="4">
        <v>1</v>
      </c>
      <c r="E26" s="3">
        <f t="shared" si="3"/>
        <v>1.0000478547945206</v>
      </c>
      <c r="F26" s="9">
        <f t="shared" si="2"/>
        <v>1.0017745220178569</v>
      </c>
      <c r="G26" s="1"/>
    </row>
    <row r="27" spans="1:7" x14ac:dyDescent="0.25">
      <c r="A27" s="8">
        <v>43854</v>
      </c>
      <c r="B27" s="4">
        <v>1.7473000000000001</v>
      </c>
      <c r="C27" s="3">
        <f t="shared" si="1"/>
        <v>1.7473000000000002E-2</v>
      </c>
      <c r="D27" s="4">
        <v>3</v>
      </c>
      <c r="E27" s="3">
        <f t="shared" si="3"/>
        <v>1.0001436136986301</v>
      </c>
      <c r="F27" s="9">
        <f t="shared" si="2"/>
        <v>1.0019183905621574</v>
      </c>
      <c r="G27" s="1"/>
    </row>
    <row r="28" spans="1:7" x14ac:dyDescent="0.25">
      <c r="A28" s="8">
        <v>43857</v>
      </c>
      <c r="B28" s="4">
        <v>1.7471000000000001</v>
      </c>
      <c r="C28" s="3">
        <f t="shared" si="1"/>
        <v>1.7471E-2</v>
      </c>
      <c r="D28" s="4">
        <v>1</v>
      </c>
      <c r="E28" s="3">
        <f t="shared" si="3"/>
        <v>1.0000478657534246</v>
      </c>
      <c r="F28" s="9">
        <f t="shared" si="2"/>
        <v>1.0019663481407917</v>
      </c>
      <c r="G28" s="1"/>
    </row>
    <row r="29" spans="1:7" x14ac:dyDescent="0.25">
      <c r="A29" s="8">
        <v>43858</v>
      </c>
      <c r="B29" s="4">
        <v>1.7474000000000001</v>
      </c>
      <c r="C29" s="3">
        <f t="shared" si="1"/>
        <v>1.7474E-2</v>
      </c>
      <c r="D29" s="4">
        <v>1</v>
      </c>
      <c r="E29" s="3">
        <f t="shared" si="3"/>
        <v>1.0000478739726026</v>
      </c>
      <c r="F29" s="9">
        <f t="shared" si="2"/>
        <v>1.0020143162502912</v>
      </c>
      <c r="G29" s="1"/>
    </row>
    <row r="30" spans="1:7" x14ac:dyDescent="0.25">
      <c r="A30" s="8">
        <v>43859</v>
      </c>
      <c r="B30" s="4">
        <v>1.7434000000000001</v>
      </c>
      <c r="C30" s="3">
        <f t="shared" si="1"/>
        <v>1.7434000000000002E-2</v>
      </c>
      <c r="D30" s="4">
        <v>1</v>
      </c>
      <c r="E30" s="3">
        <f t="shared" si="3"/>
        <v>1.0000477643835617</v>
      </c>
      <c r="F30" s="9">
        <f t="shared" si="2"/>
        <v>1.0020621768464268</v>
      </c>
      <c r="G30" s="1"/>
    </row>
    <row r="31" spans="1:7" x14ac:dyDescent="0.25">
      <c r="A31" s="8">
        <v>43860</v>
      </c>
      <c r="B31" s="4">
        <v>1.7462</v>
      </c>
      <c r="C31" s="3">
        <f t="shared" si="1"/>
        <v>1.7461999999999998E-2</v>
      </c>
      <c r="D31" s="4">
        <v>1</v>
      </c>
      <c r="E31" s="3">
        <f t="shared" si="3"/>
        <v>1.0000478410958904</v>
      </c>
      <c r="F31" s="9">
        <f t="shared" si="2"/>
        <v>1.0021101165991175</v>
      </c>
      <c r="G31" s="1"/>
    </row>
    <row r="32" spans="1:7" x14ac:dyDescent="0.25">
      <c r="A32" s="8">
        <v>43861</v>
      </c>
      <c r="B32" s="4">
        <v>1.7555000000000001</v>
      </c>
      <c r="C32" s="3">
        <f t="shared" si="1"/>
        <v>1.7555000000000001E-2</v>
      </c>
      <c r="D32" s="4">
        <v>3</v>
      </c>
      <c r="E32" s="3">
        <f t="shared" si="3"/>
        <v>1.000144287671233</v>
      </c>
      <c r="F32" s="9">
        <f t="shared" si="2"/>
        <v>1.0022547087341607</v>
      </c>
      <c r="G32" s="1"/>
    </row>
    <row r="33" spans="1:7" x14ac:dyDescent="0.25">
      <c r="A33" s="8">
        <v>43864</v>
      </c>
      <c r="B33" s="4">
        <v>1.7605999999999999</v>
      </c>
      <c r="C33" s="3">
        <f t="shared" si="1"/>
        <v>1.7606E-2</v>
      </c>
      <c r="D33" s="4">
        <v>1</v>
      </c>
      <c r="E33" s="3">
        <f t="shared" si="3"/>
        <v>1.0000482356164384</v>
      </c>
      <c r="F33" s="9">
        <f t="shared" si="2"/>
        <v>1.0023030531078647</v>
      </c>
      <c r="G33" s="1"/>
    </row>
    <row r="34" spans="1:7" x14ac:dyDescent="0.25">
      <c r="A34" s="8">
        <v>43865</v>
      </c>
      <c r="B34" s="4">
        <v>1.7503</v>
      </c>
      <c r="C34" s="3">
        <f t="shared" si="1"/>
        <v>1.7503000000000001E-2</v>
      </c>
      <c r="D34" s="4">
        <v>1</v>
      </c>
      <c r="E34" s="3">
        <f t="shared" si="3"/>
        <v>1.0000479534246576</v>
      </c>
      <c r="F34" s="9">
        <f t="shared" si="2"/>
        <v>1.002351116971806</v>
      </c>
      <c r="G34" s="1"/>
    </row>
    <row r="35" spans="1:7" x14ac:dyDescent="0.25">
      <c r="A35" s="8">
        <v>43866</v>
      </c>
      <c r="B35" s="4">
        <v>1.7505999999999999</v>
      </c>
      <c r="C35" s="3">
        <f t="shared" si="1"/>
        <v>1.7506000000000001E-2</v>
      </c>
      <c r="D35" s="4">
        <v>1</v>
      </c>
      <c r="E35" s="3">
        <f t="shared" si="3"/>
        <v>1.0000479616438356</v>
      </c>
      <c r="F35" s="9">
        <f t="shared" si="2"/>
        <v>1.0023991913790764</v>
      </c>
      <c r="G35" s="1"/>
    </row>
    <row r="36" spans="1:7" x14ac:dyDescent="0.25">
      <c r="A36" s="8">
        <v>43867</v>
      </c>
      <c r="B36" s="4">
        <v>1.7408999999999999</v>
      </c>
      <c r="C36" s="3">
        <f t="shared" si="1"/>
        <v>1.7408999999999997E-2</v>
      </c>
      <c r="D36" s="4">
        <v>1</v>
      </c>
      <c r="E36" s="3">
        <f t="shared" si="3"/>
        <v>1.000047695890411</v>
      </c>
      <c r="F36" s="9">
        <f t="shared" si="2"/>
        <v>1.0024470017010565</v>
      </c>
      <c r="G36" s="1"/>
    </row>
    <row r="37" spans="1:7" x14ac:dyDescent="0.25">
      <c r="A37" s="8">
        <v>43868</v>
      </c>
      <c r="B37" s="4">
        <v>1.7476</v>
      </c>
      <c r="C37" s="3">
        <f t="shared" si="1"/>
        <v>1.7476000000000002E-2</v>
      </c>
      <c r="D37" s="4">
        <v>3</v>
      </c>
      <c r="E37" s="3">
        <f t="shared" si="3"/>
        <v>1.0001436383561644</v>
      </c>
      <c r="F37" s="9">
        <f t="shared" si="2"/>
        <v>1.0025909915405227</v>
      </c>
      <c r="G37" s="1"/>
    </row>
    <row r="38" spans="1:7" x14ac:dyDescent="0.25">
      <c r="A38" s="8">
        <v>43871</v>
      </c>
      <c r="B38" s="4">
        <v>1.7456</v>
      </c>
      <c r="C38" s="3">
        <f t="shared" si="1"/>
        <v>1.7455999999999999E-2</v>
      </c>
      <c r="D38" s="4">
        <v>1</v>
      </c>
      <c r="E38" s="3">
        <f t="shared" si="3"/>
        <v>1.0000478246575342</v>
      </c>
      <c r="F38" s="9">
        <f t="shared" si="2"/>
        <v>1.00263894011134</v>
      </c>
      <c r="G38" s="1"/>
    </row>
    <row r="39" spans="1:7" x14ac:dyDescent="0.25">
      <c r="A39" s="8">
        <v>43872</v>
      </c>
      <c r="B39" s="4">
        <v>1.7476</v>
      </c>
      <c r="C39" s="3">
        <f t="shared" si="1"/>
        <v>1.7476000000000002E-2</v>
      </c>
      <c r="D39" s="4">
        <v>1</v>
      </c>
      <c r="E39" s="3">
        <f t="shared" si="3"/>
        <v>1.0000478794520549</v>
      </c>
      <c r="F39" s="9">
        <f t="shared" si="2"/>
        <v>1.0026869459144014</v>
      </c>
      <c r="G39" s="1"/>
    </row>
    <row r="40" spans="1:7" x14ac:dyDescent="0.25">
      <c r="A40" s="8">
        <v>43873</v>
      </c>
      <c r="B40" s="4">
        <v>1.7447999999999999</v>
      </c>
      <c r="C40" s="3">
        <f t="shared" si="1"/>
        <v>1.7447999999999998E-2</v>
      </c>
      <c r="D40" s="4">
        <v>1</v>
      </c>
      <c r="E40" s="3">
        <f t="shared" si="3"/>
        <v>1.0000478027397259</v>
      </c>
      <c r="F40" s="9">
        <f t="shared" si="2"/>
        <v>1.0027348770975035</v>
      </c>
      <c r="G40" s="1"/>
    </row>
    <row r="41" spans="1:7" x14ac:dyDescent="0.25">
      <c r="A41" s="8">
        <v>43874</v>
      </c>
      <c r="B41" s="4">
        <v>1.7466999999999999</v>
      </c>
      <c r="C41" s="3">
        <f t="shared" si="1"/>
        <v>1.7467E-2</v>
      </c>
      <c r="D41" s="4">
        <v>1</v>
      </c>
      <c r="E41" s="3">
        <f t="shared" si="3"/>
        <v>1.0000478547945206</v>
      </c>
      <c r="F41" s="9">
        <f t="shared" si="2"/>
        <v>1.0027828627690056</v>
      </c>
      <c r="G41" s="1"/>
    </row>
    <row r="42" spans="1:7" x14ac:dyDescent="0.25">
      <c r="A42" s="8">
        <v>43875</v>
      </c>
      <c r="B42" s="4">
        <v>1.748</v>
      </c>
      <c r="C42" s="3">
        <f t="shared" si="1"/>
        <v>1.7479999999999999E-2</v>
      </c>
      <c r="D42" s="4">
        <v>4</v>
      </c>
      <c r="E42" s="3">
        <f t="shared" si="3"/>
        <v>1.0001915616438357</v>
      </c>
      <c r="F42" s="9">
        <f t="shared" si="2"/>
        <v>1.0029749575026079</v>
      </c>
      <c r="G42" s="1"/>
    </row>
    <row r="43" spans="1:7" x14ac:dyDescent="0.25">
      <c r="A43" s="8">
        <v>43879</v>
      </c>
      <c r="B43" s="4">
        <v>1.7485999999999999</v>
      </c>
      <c r="C43" s="3">
        <f t="shared" si="1"/>
        <v>1.7485999999999998E-2</v>
      </c>
      <c r="D43" s="4">
        <v>1</v>
      </c>
      <c r="E43" s="3">
        <f t="shared" si="3"/>
        <v>1.0000479068493151</v>
      </c>
      <c r="F43" s="9">
        <f t="shared" si="2"/>
        <v>1.0030230068727639</v>
      </c>
      <c r="G43" s="1"/>
    </row>
    <row r="44" spans="1:7" x14ac:dyDescent="0.25">
      <c r="A44" s="8">
        <v>43880</v>
      </c>
      <c r="B44" s="4">
        <v>1.7476</v>
      </c>
      <c r="C44" s="3">
        <f t="shared" si="1"/>
        <v>1.7476000000000002E-2</v>
      </c>
      <c r="D44" s="4">
        <v>1</v>
      </c>
      <c r="E44" s="3">
        <f t="shared" si="3"/>
        <v>1.0000478794520549</v>
      </c>
      <c r="F44" s="9">
        <f t="shared" si="2"/>
        <v>1.0030710310647315</v>
      </c>
      <c r="G44" s="1"/>
    </row>
    <row r="45" spans="1:7" x14ac:dyDescent="0.25">
      <c r="A45" s="8">
        <v>43881</v>
      </c>
      <c r="B45" s="4">
        <v>1.7472000000000001</v>
      </c>
      <c r="C45" s="3">
        <f t="shared" si="1"/>
        <v>1.7472000000000001E-2</v>
      </c>
      <c r="D45" s="4">
        <v>1</v>
      </c>
      <c r="E45" s="3">
        <f t="shared" si="3"/>
        <v>1.0000478684931506</v>
      </c>
      <c r="F45" s="9">
        <f t="shared" si="2"/>
        <v>1.0031190465635116</v>
      </c>
      <c r="G45" s="1"/>
    </row>
    <row r="46" spans="1:7" x14ac:dyDescent="0.25">
      <c r="A46" s="8">
        <v>43882</v>
      </c>
      <c r="B46" s="4">
        <v>1.7458</v>
      </c>
      <c r="C46" s="3">
        <f t="shared" si="1"/>
        <v>1.7458000000000001E-2</v>
      </c>
      <c r="D46" s="4">
        <v>3</v>
      </c>
      <c r="E46" s="3">
        <f t="shared" si="3"/>
        <v>1.000143490410959</v>
      </c>
      <c r="F46" s="9">
        <f t="shared" si="2"/>
        <v>1.0032629845277437</v>
      </c>
      <c r="G46" s="1"/>
    </row>
    <row r="47" spans="1:7" x14ac:dyDescent="0.25">
      <c r="A47" s="8">
        <v>43885</v>
      </c>
      <c r="B47" s="4">
        <v>1.7478</v>
      </c>
      <c r="C47" s="3">
        <f t="shared" si="1"/>
        <v>1.7478E-2</v>
      </c>
      <c r="D47" s="4">
        <v>1</v>
      </c>
      <c r="E47" s="3">
        <f t="shared" si="3"/>
        <v>1.0000478849315069</v>
      </c>
      <c r="F47" s="9">
        <f t="shared" si="2"/>
        <v>1.0033110257070412</v>
      </c>
      <c r="G47" s="1"/>
    </row>
    <row r="48" spans="1:7" x14ac:dyDescent="0.25">
      <c r="A48" s="8">
        <v>43886</v>
      </c>
      <c r="B48" s="4">
        <v>1.7499</v>
      </c>
      <c r="C48" s="3">
        <f t="shared" si="1"/>
        <v>1.7499000000000001E-2</v>
      </c>
      <c r="D48" s="4">
        <v>1</v>
      </c>
      <c r="E48" s="3">
        <f t="shared" si="3"/>
        <v>1.0000479424657533</v>
      </c>
      <c r="F48" s="9">
        <f t="shared" si="2"/>
        <v>1.0033591269115312</v>
      </c>
      <c r="G48" s="1"/>
    </row>
    <row r="49" spans="1:7" x14ac:dyDescent="0.25">
      <c r="A49" s="8">
        <v>43887</v>
      </c>
      <c r="B49" s="4">
        <v>1.7444999999999999</v>
      </c>
      <c r="C49" s="3">
        <f t="shared" si="1"/>
        <v>1.7444999999999999E-2</v>
      </c>
      <c r="D49" s="4">
        <v>1</v>
      </c>
      <c r="E49" s="3">
        <f t="shared" si="3"/>
        <v>1.0000477945205479</v>
      </c>
      <c r="F49" s="9">
        <f t="shared" si="2"/>
        <v>1.0034070819799392</v>
      </c>
      <c r="G49" s="1"/>
    </row>
    <row r="50" spans="1:7" x14ac:dyDescent="0.25">
      <c r="A50" s="8">
        <v>43888</v>
      </c>
      <c r="B50" s="4">
        <v>1.7398</v>
      </c>
      <c r="C50" s="3">
        <f t="shared" si="1"/>
        <v>1.7398E-2</v>
      </c>
      <c r="D50" s="4">
        <v>1</v>
      </c>
      <c r="E50" s="3">
        <f t="shared" si="3"/>
        <v>1.0000476657534247</v>
      </c>
      <c r="F50" s="9">
        <f t="shared" si="2"/>
        <v>1.0034549101344936</v>
      </c>
      <c r="G50" s="1"/>
    </row>
    <row r="51" spans="1:7" x14ac:dyDescent="0.25">
      <c r="A51" s="8">
        <v>43889</v>
      </c>
      <c r="B51" s="4">
        <v>1.7517</v>
      </c>
      <c r="C51" s="3">
        <f t="shared" si="1"/>
        <v>1.7517000000000001E-2</v>
      </c>
      <c r="D51" s="4">
        <v>3</v>
      </c>
      <c r="E51" s="3">
        <f t="shared" si="3"/>
        <v>1.0001439753424657</v>
      </c>
      <c r="F51" s="9">
        <f t="shared" si="2"/>
        <v>1.003599382898829</v>
      </c>
      <c r="G51" s="1"/>
    </row>
    <row r="52" spans="1:7" x14ac:dyDescent="0.25">
      <c r="A52" s="8">
        <v>43892</v>
      </c>
      <c r="B52" s="4">
        <v>1.7494000000000001</v>
      </c>
      <c r="C52" s="3">
        <f>B52/100</f>
        <v>1.7493999999999999E-2</v>
      </c>
      <c r="D52" s="4">
        <v>1</v>
      </c>
      <c r="E52" s="3">
        <f t="shared" si="3"/>
        <v>1.0000479287671233</v>
      </c>
      <c r="F52" s="9">
        <f t="shared" si="2"/>
        <v>1.003647484179937</v>
      </c>
      <c r="G52" s="1"/>
    </row>
    <row r="53" spans="1:7" x14ac:dyDescent="0.25">
      <c r="A53" s="8">
        <v>43893</v>
      </c>
      <c r="B53" s="4">
        <v>1.7488999999999999</v>
      </c>
      <c r="C53" s="3">
        <f t="shared" si="1"/>
        <v>1.7488999999999998E-2</v>
      </c>
      <c r="D53" s="4">
        <v>1</v>
      </c>
      <c r="E53" s="3">
        <f t="shared" si="3"/>
        <v>1.0000479150684931</v>
      </c>
      <c r="F53" s="9">
        <f t="shared" si="2"/>
        <v>1.0036955740178843</v>
      </c>
      <c r="G53" s="1"/>
    </row>
    <row r="54" spans="1:7" x14ac:dyDescent="0.25">
      <c r="A54" s="8">
        <v>43894</v>
      </c>
      <c r="B54" s="4">
        <v>1.2486999999999999</v>
      </c>
      <c r="C54" s="3">
        <f t="shared" si="1"/>
        <v>1.2487E-2</v>
      </c>
      <c r="D54" s="4">
        <v>1</v>
      </c>
      <c r="E54" s="3">
        <f t="shared" ref="E54:E63" si="4">(1+(C54*D54)/365)</f>
        <v>1.0000342109589042</v>
      </c>
      <c r="F54" s="9">
        <f t="shared" si="2"/>
        <v>1.0037299114059195</v>
      </c>
      <c r="G54" s="1"/>
    </row>
    <row r="55" spans="1:7" x14ac:dyDescent="0.25">
      <c r="A55" s="8">
        <v>43895</v>
      </c>
      <c r="B55" s="4">
        <v>1.2498</v>
      </c>
      <c r="C55" s="3">
        <f t="shared" si="1"/>
        <v>1.2498E-2</v>
      </c>
      <c r="D55" s="4">
        <v>1</v>
      </c>
      <c r="E55" s="3">
        <f t="shared" si="4"/>
        <v>1.0000342410958905</v>
      </c>
      <c r="F55" s="9">
        <f t="shared" si="2"/>
        <v>1.003764280218064</v>
      </c>
      <c r="G55" s="1"/>
    </row>
    <row r="56" spans="1:7" x14ac:dyDescent="0.25">
      <c r="A56" s="8">
        <v>43896</v>
      </c>
      <c r="B56" s="4">
        <v>1.2473000000000001</v>
      </c>
      <c r="C56" s="3">
        <f t="shared" si="1"/>
        <v>1.2473000000000001E-2</v>
      </c>
      <c r="D56" s="4">
        <v>3</v>
      </c>
      <c r="E56" s="3">
        <f t="shared" si="4"/>
        <v>1.0001025178082192</v>
      </c>
      <c r="F56" s="9">
        <f t="shared" si="2"/>
        <v>1.0038671839320408</v>
      </c>
      <c r="G56" s="1"/>
    </row>
    <row r="57" spans="1:7" x14ac:dyDescent="0.25">
      <c r="A57" s="8">
        <v>43899</v>
      </c>
      <c r="B57" s="4">
        <v>1.2497</v>
      </c>
      <c r="C57" s="3">
        <f t="shared" si="1"/>
        <v>1.2497000000000001E-2</v>
      </c>
      <c r="D57" s="4">
        <v>1</v>
      </c>
      <c r="E57" s="3">
        <f t="shared" si="4"/>
        <v>1.0000342383561645</v>
      </c>
      <c r="F57" s="9">
        <f t="shared" si="2"/>
        <v>1.003901554694226</v>
      </c>
      <c r="G57" s="1"/>
    </row>
    <row r="58" spans="1:7" x14ac:dyDescent="0.25">
      <c r="A58" s="8">
        <v>43900</v>
      </c>
      <c r="B58" s="4">
        <v>1.2474000000000001</v>
      </c>
      <c r="C58" s="3">
        <f t="shared" si="1"/>
        <v>1.2474000000000001E-2</v>
      </c>
      <c r="D58" s="4">
        <v>1</v>
      </c>
      <c r="E58" s="3">
        <f t="shared" si="4"/>
        <v>1.0000341753424657</v>
      </c>
      <c r="F58" s="9">
        <f t="shared" si="2"/>
        <v>1.0039358633736597</v>
      </c>
    </row>
    <row r="59" spans="1:7" x14ac:dyDescent="0.25">
      <c r="A59" s="8">
        <v>43901</v>
      </c>
      <c r="B59" s="4">
        <v>1.2476</v>
      </c>
      <c r="C59" s="3">
        <f t="shared" si="1"/>
        <v>1.2476000000000001E-2</v>
      </c>
      <c r="D59" s="4">
        <v>1</v>
      </c>
      <c r="E59" s="3">
        <f t="shared" si="4"/>
        <v>1.0000341808219178</v>
      </c>
      <c r="F59" s="9">
        <f t="shared" si="2"/>
        <v>1.0039701787266224</v>
      </c>
    </row>
    <row r="60" spans="1:7" ht="15" customHeight="1" x14ac:dyDescent="0.25">
      <c r="A60" s="8">
        <v>43902</v>
      </c>
      <c r="B60" s="4">
        <v>1.2486999999999999</v>
      </c>
      <c r="C60" s="3">
        <f t="shared" si="1"/>
        <v>1.2487E-2</v>
      </c>
      <c r="D60" s="4">
        <v>1</v>
      </c>
      <c r="E60" s="3">
        <f t="shared" si="4"/>
        <v>1.0000342109589042</v>
      </c>
      <c r="F60" s="9">
        <f t="shared" si="2"/>
        <v>1.0040045255091479</v>
      </c>
    </row>
    <row r="61" spans="1:7" ht="15" customHeight="1" x14ac:dyDescent="0.25">
      <c r="A61" s="8">
        <v>43903</v>
      </c>
      <c r="B61" s="4">
        <v>1.2507999999999999</v>
      </c>
      <c r="C61" s="3">
        <f t="shared" si="1"/>
        <v>1.2507999999999998E-2</v>
      </c>
      <c r="D61" s="4">
        <v>3</v>
      </c>
      <c r="E61" s="3">
        <f t="shared" si="4"/>
        <v>1.0001028054794521</v>
      </c>
      <c r="F61" s="9">
        <f t="shared" si="2"/>
        <v>1.004107742675765</v>
      </c>
      <c r="G61" s="18"/>
    </row>
    <row r="62" spans="1:7" x14ac:dyDescent="0.25">
      <c r="A62" s="8">
        <v>43906</v>
      </c>
      <c r="B62" s="4">
        <v>0.76539999999999997</v>
      </c>
      <c r="C62" s="3">
        <f t="shared" si="1"/>
        <v>7.6539999999999993E-3</v>
      </c>
      <c r="D62" s="4">
        <v>1</v>
      </c>
      <c r="E62" s="30">
        <f t="shared" si="4"/>
        <v>1.0000209698630138</v>
      </c>
      <c r="F62" s="9">
        <f t="shared" si="2"/>
        <v>1.00412879867758</v>
      </c>
    </row>
    <row r="63" spans="1:7" ht="15.75" thickBot="1" x14ac:dyDescent="0.3">
      <c r="A63" s="16">
        <v>43907</v>
      </c>
      <c r="B63" s="17">
        <v>0.78029999999999999</v>
      </c>
      <c r="C63" s="11">
        <f t="shared" si="1"/>
        <v>7.803E-3</v>
      </c>
      <c r="D63" s="17">
        <v>1</v>
      </c>
      <c r="E63" s="11">
        <f t="shared" si="4"/>
        <v>1.0000213780821918</v>
      </c>
      <c r="F63" s="12">
        <f>F62*E63</f>
        <v>1.0041502650255694</v>
      </c>
      <c r="G63" s="18" t="s">
        <v>20</v>
      </c>
    </row>
    <row r="64" spans="1:7" x14ac:dyDescent="0.25">
      <c r="B64" s="36" t="s">
        <v>7</v>
      </c>
      <c r="C64" s="37"/>
      <c r="D64" s="2">
        <f>SUM(D1:D63)</f>
        <v>91</v>
      </c>
      <c r="E64" s="13" t="s">
        <v>8</v>
      </c>
      <c r="F64" s="32">
        <f>ROUND(((365/D64)*((F63-1)*100)),3)</f>
        <v>1.665</v>
      </c>
    </row>
    <row r="65" spans="1:7" x14ac:dyDescent="0.25">
      <c r="E65" s="14" t="s">
        <v>9</v>
      </c>
      <c r="F65" s="33">
        <f>100-F64</f>
        <v>98.334999999999994</v>
      </c>
    </row>
    <row r="67" spans="1:7" ht="171" customHeight="1" x14ac:dyDescent="0.25">
      <c r="A67" s="41" t="s">
        <v>24</v>
      </c>
      <c r="B67" s="34"/>
      <c r="C67" s="34"/>
      <c r="D67" s="34"/>
      <c r="E67" s="34"/>
      <c r="F67" s="34"/>
      <c r="G67" s="26"/>
    </row>
    <row r="68" spans="1:7" x14ac:dyDescent="0.25">
      <c r="A68" s="28"/>
      <c r="B68" s="28"/>
      <c r="C68" s="28"/>
      <c r="D68" s="28"/>
      <c r="E68" s="28"/>
      <c r="F68" s="28"/>
      <c r="G68" s="28"/>
    </row>
    <row r="69" spans="1:7" ht="84" customHeight="1" x14ac:dyDescent="0.25">
      <c r="A69" s="35" t="s">
        <v>10</v>
      </c>
      <c r="B69" s="35"/>
      <c r="C69" s="35"/>
      <c r="D69" s="35"/>
      <c r="E69" s="35"/>
      <c r="F69" s="35"/>
      <c r="G69" s="27"/>
    </row>
  </sheetData>
  <mergeCells count="4">
    <mergeCell ref="A1:F1"/>
    <mergeCell ref="B64:C64"/>
    <mergeCell ref="A67:F67"/>
    <mergeCell ref="A69:F6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3MCORRA_MARS2019</vt:lpstr>
      <vt:lpstr>3MCORRA_JUIN2019</vt:lpstr>
      <vt:lpstr>3MCORRA_SEPTEMBRE2019</vt:lpstr>
      <vt:lpstr>3MCORRA_DECEMBRRE2019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Timberlake, Bobby</dc:creator>
  <cp:lastModifiedBy>Alexandre Prince</cp:lastModifiedBy>
  <dcterms:created xsi:type="dcterms:W3CDTF">2018-09-19T17:18:48Z</dcterms:created>
  <dcterms:modified xsi:type="dcterms:W3CDTF">2020-05-05T13:03:54Z</dcterms:modified>
</cp:coreProperties>
</file>